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20" windowHeight="4545" activeTab="0"/>
  </bookViews>
  <sheets>
    <sheet name="Meldunek" sheetId="1" r:id="rId1"/>
    <sheet name="Podsumowani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<sst xmlns="http://schemas.openxmlformats.org/spreadsheetml/2006/main" count="189" uniqueCount="155">
  <si>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</si>
  <si>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</si>
  <si>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</si>
  <si>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</si>
  <si>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</si>
  <si>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</si>
  <si>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</si>
  <si>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</si>
  <si>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</si>
  <si>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</si>
  <si>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</si>
  <si>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</si>
  <si>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</si>
  <si>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</si>
  <si>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</si>
  <si>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</si>
  <si>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</si>
  <si>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</si>
  <si>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</si>
  <si>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280501</t>
  </si>
  <si>
    <t>Ełk</t>
  </si>
  <si>
    <t>280502</t>
  </si>
  <si>
    <t>Ełk gm.</t>
  </si>
  <si>
    <t>280503</t>
  </si>
  <si>
    <t>Kalinowo</t>
  </si>
  <si>
    <t>280504</t>
  </si>
  <si>
    <t>Prostki</t>
  </si>
  <si>
    <t>280505</t>
  </si>
  <si>
    <t>Stare Juchy</t>
  </si>
  <si>
    <t>280601</t>
  </si>
  <si>
    <t>Giżycko</t>
  </si>
  <si>
    <t>280604</t>
  </si>
  <si>
    <t>Giżycko gm.</t>
  </si>
  <si>
    <t>280605</t>
  </si>
  <si>
    <t>Kruklanki</t>
  </si>
  <si>
    <t>280606</t>
  </si>
  <si>
    <t>Miłki</t>
  </si>
  <si>
    <t>280608</t>
  </si>
  <si>
    <t>Ryn</t>
  </si>
  <si>
    <t>280610</t>
  </si>
  <si>
    <t>Wydminy</t>
  </si>
  <si>
    <t>280801</t>
  </si>
  <si>
    <t>Kętrzyn</t>
  </si>
  <si>
    <t>280802</t>
  </si>
  <si>
    <t>Barciany</t>
  </si>
  <si>
    <t>280803</t>
  </si>
  <si>
    <t>Kętrzyn gm.</t>
  </si>
  <si>
    <t>280804</t>
  </si>
  <si>
    <t>Korsze</t>
  </si>
  <si>
    <t>280805</t>
  </si>
  <si>
    <t>Reszel</t>
  </si>
  <si>
    <t>280806</t>
  </si>
  <si>
    <t>Srokowo</t>
  </si>
  <si>
    <t>281001</t>
  </si>
  <si>
    <t>Mrągowo</t>
  </si>
  <si>
    <t>281002</t>
  </si>
  <si>
    <t>Mikołajki</t>
  </si>
  <si>
    <t>281003</t>
  </si>
  <si>
    <t>Mrągowo gm.</t>
  </si>
  <si>
    <t>281004</t>
  </si>
  <si>
    <t>Piecki</t>
  </si>
  <si>
    <t>281005</t>
  </si>
  <si>
    <t>Sorkwity</t>
  </si>
  <si>
    <t>281101</t>
  </si>
  <si>
    <t>Janowiec Kościelny</t>
  </si>
  <si>
    <t>281102</t>
  </si>
  <si>
    <t>Janowo</t>
  </si>
  <si>
    <t>281103</t>
  </si>
  <si>
    <t>Kozłowo</t>
  </si>
  <si>
    <t>281104</t>
  </si>
  <si>
    <t>Nidzica</t>
  </si>
  <si>
    <t>281303</t>
  </si>
  <si>
    <t>Kowale Oleckie</t>
  </si>
  <si>
    <t>281304</t>
  </si>
  <si>
    <t>Olecko</t>
  </si>
  <si>
    <t>281305</t>
  </si>
  <si>
    <t>Świętajno</t>
  </si>
  <si>
    <t>281306</t>
  </si>
  <si>
    <t>Wieliczki</t>
  </si>
  <si>
    <t>281401</t>
  </si>
  <si>
    <t>Barczewo</t>
  </si>
  <si>
    <t>281402</t>
  </si>
  <si>
    <t>Biskupiec</t>
  </si>
  <si>
    <t>281403</t>
  </si>
  <si>
    <t>Dobre Miasto</t>
  </si>
  <si>
    <t>281404</t>
  </si>
  <si>
    <t>Dywity</t>
  </si>
  <si>
    <t>281405</t>
  </si>
  <si>
    <t>Gietrzwałd</t>
  </si>
  <si>
    <t>281406</t>
  </si>
  <si>
    <t>Jeziorany</t>
  </si>
  <si>
    <t>281407</t>
  </si>
  <si>
    <t>Jonkowo</t>
  </si>
  <si>
    <t>281408</t>
  </si>
  <si>
    <t>Kolno</t>
  </si>
  <si>
    <t>281409</t>
  </si>
  <si>
    <t>Olsztynek</t>
  </si>
  <si>
    <t>281410</t>
  </si>
  <si>
    <t>Purda</t>
  </si>
  <si>
    <t>281411</t>
  </si>
  <si>
    <t>Stawiguda</t>
  </si>
  <si>
    <t>281412</t>
  </si>
  <si>
    <t>Świątki</t>
  </si>
  <si>
    <t>281601</t>
  </si>
  <si>
    <t>Biała Piska</t>
  </si>
  <si>
    <t>281602</t>
  </si>
  <si>
    <t>Orzysz</t>
  </si>
  <si>
    <t>281603</t>
  </si>
  <si>
    <t>Pisz</t>
  </si>
  <si>
    <t>281604</t>
  </si>
  <si>
    <t>Ruciane-Nida</t>
  </si>
  <si>
    <t>281701</t>
  </si>
  <si>
    <t>Szczytno</t>
  </si>
  <si>
    <t>281702</t>
  </si>
  <si>
    <t>Dźwierzuty</t>
  </si>
  <si>
    <t>281703</t>
  </si>
  <si>
    <t>Jedwabno</t>
  </si>
  <si>
    <t>281704</t>
  </si>
  <si>
    <t>Pasym</t>
  </si>
  <si>
    <t>281705</t>
  </si>
  <si>
    <t>Rozogi</t>
  </si>
  <si>
    <t>281706</t>
  </si>
  <si>
    <t>Szczytno gm.</t>
  </si>
  <si>
    <t>281707</t>
  </si>
  <si>
    <t>281708</t>
  </si>
  <si>
    <t>Wielbark</t>
  </si>
  <si>
    <t>281801</t>
  </si>
  <si>
    <t>Banie Mazurskie</t>
  </si>
  <si>
    <t>281802</t>
  </si>
  <si>
    <t>Dubeninki</t>
  </si>
  <si>
    <t>281803</t>
  </si>
  <si>
    <t>Gołdap</t>
  </si>
  <si>
    <t>281901</t>
  </si>
  <si>
    <t>Budry</t>
  </si>
  <si>
    <t>281902</t>
  </si>
  <si>
    <t>Pozezdrze</t>
  </si>
  <si>
    <t>281903</t>
  </si>
  <si>
    <t>Węgorzewo</t>
  </si>
  <si>
    <t>286201</t>
  </si>
  <si>
    <t>Olsztyn</t>
  </si>
  <si>
    <t>Powiat Ełcki</t>
  </si>
  <si>
    <t>Powiat Giżycki</t>
  </si>
  <si>
    <t>Powiat Kętrzyński</t>
  </si>
  <si>
    <t>Powiat Mrągowski</t>
  </si>
  <si>
    <t>Powiat Nidzicki</t>
  </si>
  <si>
    <t>Powiat Olecki</t>
  </si>
  <si>
    <t>Powiat Olsztyński</t>
  </si>
  <si>
    <t>Powiat Piski</t>
  </si>
  <si>
    <t>Powiat Szczycieński</t>
  </si>
  <si>
    <t>Powiat Gołdapski</t>
  </si>
  <si>
    <t>Powiat Węgorzewski</t>
  </si>
  <si>
    <t>RAZEM (Komisarz w Olsztynie)</t>
  </si>
  <si>
    <t>RAZEM (Komisarz w Elblągu)</t>
  </si>
  <si>
    <t>RAZEM WOJEWÓDZTWO</t>
  </si>
  <si>
    <t>DELEGATURA W OLSZTYNIE                                                                                                                                              Stan rejestru na dzień 31 marca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</si>
</sst>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b/>
      <i/>
      <sz val="12"/>
      <name val="Arial CE"/>
      <family val="2"/>
    </font>
    <font>
      <b/>
      <sz val="11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shrinkToFit="1"/>
    </xf>
    <xf numFmtId="0" fontId="3" fillId="2" borderId="1" xfId="0" applyFont="1" applyBorder="1" applyAlignment="1" applyProtection="1">
      <alignment horizontal="center" vertical="center" shrinkToFit="1"/>
      <protection/>
    </xf>
    <xf numFmtId="0" fontId="3" fillId="2" borderId="1" xfId="0" applyFont="1" applyBorder="1" applyAlignment="1" applyProtection="1">
      <alignment horizontal="center" vertical="center" wrapText="1" shrinkToFit="1"/>
      <protection/>
    </xf>
    <xf numFmtId="0" fontId="3" fillId="3" borderId="1" xfId="0" applyFont="1" applyBorder="1" applyAlignment="1" applyProtection="1">
      <alignment horizontal="center" vertical="center" wrapText="1" shrinkToFit="1"/>
      <protection/>
    </xf>
    <xf numFmtId="0" fontId="0" fillId="0" borderId="1" xfId="0" applyBorder="1" applyAlignment="1">
      <alignment/>
    </xf>
    <xf numFmtId="0" fontId="4" fillId="4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6" fillId="5" borderId="1" xfId="0" applyFont="1" applyFill="1" applyBorder="1" applyAlignment="1" applyProtection="1">
      <alignment horizontal="left" vertical="center" wrapText="1" shrinkToFit="1"/>
      <protection/>
    </xf>
    <xf numFmtId="0" fontId="5" fillId="5" borderId="1" xfId="0" applyFont="1" applyFill="1" applyBorder="1" applyAlignment="1" applyProtection="1">
      <alignment horizontal="left" vertical="center" wrapText="1" shrinkToFit="1"/>
      <protection/>
    </xf>
    <xf numFmtId="0" fontId="4" fillId="4" borderId="1" xfId="0" applyFont="1" applyFill="1" applyBorder="1" applyAlignment="1">
      <alignment horizontal="left"/>
    </xf>
    <xf numFmtId="0" fontId="6" fillId="5" borderId="1" xfId="0" applyFont="1" applyFill="1" applyBorder="1" applyAlignment="1" applyProtection="1">
      <alignment horizontal="right" vertical="center" wrapText="1" shrinkToFit="1"/>
      <protection/>
    </xf>
    <xf numFmtId="0" fontId="6" fillId="5" borderId="1" xfId="0" applyFont="1" applyFill="1" applyBorder="1" applyAlignment="1" applyProtection="1">
      <alignment horizontal="right" vertical="center" shrinkToFit="1"/>
      <protection/>
    </xf>
    <xf numFmtId="0" fontId="4" fillId="4" borderId="2" xfId="0" applyFont="1" applyFill="1" applyBorder="1" applyAlignment="1">
      <alignment/>
    </xf>
    <xf numFmtId="0" fontId="4" fillId="0" borderId="0" xfId="0" applyFont="1" applyAlignment="1">
      <alignment/>
    </xf>
    <xf numFmtId="0" fontId="7" fillId="6" borderId="2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0" fillId="8" borderId="0" xfId="0" applyFont="1" applyFill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3" fillId="2" borderId="2" xfId="0" applyFont="1" applyBorder="1" applyAlignment="1" applyProtection="1">
      <alignment horizontal="center" vertical="center" shrinkToFit="1"/>
      <protection/>
    </xf>
    <xf numFmtId="0" fontId="3" fillId="2" borderId="2" xfId="0" applyFont="1" applyBorder="1" applyAlignment="1" applyProtection="1">
      <alignment horizontal="center" vertical="center" wrapText="1" shrinkToFit="1"/>
      <protection/>
    </xf>
    <xf numFmtId="0" fontId="3" fillId="3" borderId="2" xfId="0" applyFont="1" applyBorder="1" applyAlignment="1" applyProtection="1">
      <alignment horizontal="center" vertical="center" wrapText="1" shrinkToFit="1"/>
      <protection/>
    </xf>
    <xf numFmtId="0" fontId="9" fillId="6" borderId="1" xfId="0" applyFont="1" applyFill="1" applyBorder="1" applyAlignment="1">
      <alignment/>
    </xf>
    <xf numFmtId="0" fontId="0" fillId="0" borderId="3" xfId="0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3" borderId="1" xfId="0" applyFont="1" applyBorder="1" applyAlignment="1" applyProtection="1">
      <alignment horizontal="center" vertical="center" shrinkToFit="1"/>
      <protection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 shrinkToFit="1"/>
      <protection/>
    </xf>
    <xf numFmtId="0" fontId="2" fillId="0" borderId="1" xfId="0" applyFont="1" applyBorder="1" applyAlignment="1" applyProtection="1">
      <alignment horizontal="center" vertical="center" wrapText="1" shrinkToFit="1"/>
      <protection/>
    </xf>
    <xf numFmtId="0" fontId="4" fillId="7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shrinkToFit="1"/>
      <protection/>
    </xf>
    <xf numFmtId="0" fontId="2" fillId="3" borderId="1" xfId="0" applyFont="1" applyBorder="1" applyAlignment="1" applyProtection="1">
      <alignment horizontal="center" vertical="center" wrapText="1" shrinkToFit="1"/>
      <protection/>
    </xf>
    <xf numFmtId="0" fontId="2" fillId="9" borderId="1" xfId="0" applyFont="1" applyBorder="1" applyAlignment="1" applyProtection="1">
      <alignment horizontal="center" vertical="center" wrapText="1" shrinkToFit="1"/>
      <protection/>
    </xf>
    <xf numFmtId="0" fontId="2" fillId="2" borderId="1" xfId="0" applyFont="1" applyBorder="1" applyAlignment="1" applyProtection="1">
      <alignment horizontal="center" vertical="center" shrinkToFit="1"/>
      <protection/>
    </xf>
    <xf numFmtId="0" fontId="9" fillId="6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view="pageBreakPreview" zoomScaleSheetLayoutView="100" workbookViewId="0" topLeftCell="A1">
      <pane ySplit="1875" topLeftCell="BM5" activePane="bottomLeft" state="split"/>
      <selection pane="topLeft" activeCell="J4" sqref="J4"/>
      <selection pane="bottomLeft" activeCell="C83" sqref="C83"/>
    </sheetView>
  </sheetViews>
  <sheetFormatPr defaultColWidth="9.00390625" defaultRowHeight="12.75"/>
  <cols>
    <col min="1" max="1" width="11.25390625" style="0" bestFit="1" customWidth="1"/>
    <col min="2" max="2" width="21.625" style="0" customWidth="1"/>
    <col min="3" max="3" width="18.125" style="0" customWidth="1"/>
    <col min="4" max="4" width="10.875" style="0" customWidth="1"/>
    <col min="5" max="5" width="13.125" style="0" customWidth="1"/>
    <col min="6" max="6" width="11.00390625" style="0" customWidth="1"/>
    <col min="11" max="11" width="10.375" style="0" customWidth="1"/>
  </cols>
  <sheetData>
    <row r="1" spans="1:20" ht="12.75">
      <c r="A1" s="25" t="s">
        <v>154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1" customFormat="1" ht="24" customHeight="1">
      <c r="A2" s="31" t="s">
        <v>0</v>
      </c>
      <c r="B2" s="32" t="s">
        <v>1</v>
      </c>
      <c r="C2" s="32" t="s">
        <v>2</v>
      </c>
      <c r="D2" s="32" t="s">
        <v>3</v>
      </c>
      <c r="E2" s="32"/>
      <c r="F2" s="32"/>
      <c r="G2" s="32"/>
      <c r="H2" s="34" t="s">
        <v>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" customFormat="1" ht="12.75">
      <c r="A3" s="31"/>
      <c r="B3" s="32"/>
      <c r="C3" s="32"/>
      <c r="D3" s="34" t="s">
        <v>5</v>
      </c>
      <c r="E3" s="32" t="s">
        <v>6</v>
      </c>
      <c r="F3" s="32" t="s">
        <v>7</v>
      </c>
      <c r="G3" s="36" t="s">
        <v>8</v>
      </c>
      <c r="H3" s="37" t="s">
        <v>9</v>
      </c>
      <c r="I3" s="37"/>
      <c r="J3" s="37"/>
      <c r="K3" s="37"/>
      <c r="L3" s="35" t="s">
        <v>10</v>
      </c>
      <c r="M3" s="28" t="s">
        <v>11</v>
      </c>
      <c r="N3" s="28"/>
      <c r="O3" s="28"/>
      <c r="P3" s="28"/>
      <c r="Q3" s="28" t="s">
        <v>12</v>
      </c>
      <c r="R3" s="28"/>
      <c r="S3" s="28"/>
      <c r="T3" s="28"/>
    </row>
    <row r="4" spans="1:20" s="1" customFormat="1" ht="31.5">
      <c r="A4" s="31"/>
      <c r="B4" s="32"/>
      <c r="C4" s="32"/>
      <c r="D4" s="34"/>
      <c r="E4" s="32"/>
      <c r="F4" s="32"/>
      <c r="G4" s="36"/>
      <c r="H4" s="2" t="s">
        <v>5</v>
      </c>
      <c r="I4" s="3" t="s">
        <v>13</v>
      </c>
      <c r="J4" s="3" t="s">
        <v>14</v>
      </c>
      <c r="K4" s="3" t="s">
        <v>15</v>
      </c>
      <c r="L4" s="35"/>
      <c r="M4" s="4" t="s">
        <v>5</v>
      </c>
      <c r="N4" s="4" t="s">
        <v>16</v>
      </c>
      <c r="O4" s="4" t="s">
        <v>17</v>
      </c>
      <c r="P4" s="4" t="s">
        <v>18</v>
      </c>
      <c r="Q4" s="4" t="s">
        <v>5</v>
      </c>
      <c r="R4" s="4" t="s">
        <v>16</v>
      </c>
      <c r="S4" s="4" t="s">
        <v>17</v>
      </c>
      <c r="T4" s="4" t="s">
        <v>18</v>
      </c>
    </row>
    <row r="5" spans="1:20" s="8" customFormat="1" ht="12.75">
      <c r="A5" s="10">
        <v>280500</v>
      </c>
      <c r="B5" s="9" t="s">
        <v>140</v>
      </c>
      <c r="C5" s="12">
        <f aca="true" t="shared" si="0" ref="C5:T5">SUM(C6:C10)</f>
        <v>86125</v>
      </c>
      <c r="D5" s="13">
        <f t="shared" si="0"/>
        <v>64868</v>
      </c>
      <c r="E5" s="12">
        <f t="shared" si="0"/>
        <v>64757</v>
      </c>
      <c r="F5" s="12">
        <f t="shared" si="0"/>
        <v>111</v>
      </c>
      <c r="G5" s="12">
        <f t="shared" si="0"/>
        <v>0</v>
      </c>
      <c r="H5" s="13">
        <f t="shared" si="0"/>
        <v>111</v>
      </c>
      <c r="I5" s="12">
        <f t="shared" si="0"/>
        <v>97</v>
      </c>
      <c r="J5" s="12">
        <f t="shared" si="0"/>
        <v>10</v>
      </c>
      <c r="K5" s="12">
        <f t="shared" si="0"/>
        <v>4</v>
      </c>
      <c r="L5" s="12">
        <f t="shared" si="0"/>
        <v>279</v>
      </c>
      <c r="M5" s="12">
        <f t="shared" si="0"/>
        <v>279</v>
      </c>
      <c r="N5" s="12">
        <f t="shared" si="0"/>
        <v>183</v>
      </c>
      <c r="O5" s="12">
        <f t="shared" si="0"/>
        <v>92</v>
      </c>
      <c r="P5" s="12">
        <f t="shared" si="0"/>
        <v>4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</row>
    <row r="6" spans="1:20" ht="12.75">
      <c r="A6" s="5" t="s">
        <v>19</v>
      </c>
      <c r="B6" s="5" t="s">
        <v>20</v>
      </c>
      <c r="C6" s="5">
        <v>56292</v>
      </c>
      <c r="D6" s="5">
        <v>43172</v>
      </c>
      <c r="E6" s="5">
        <v>43144</v>
      </c>
      <c r="F6" s="5">
        <v>28</v>
      </c>
      <c r="G6" s="5">
        <v>0</v>
      </c>
      <c r="H6" s="5">
        <v>28</v>
      </c>
      <c r="I6" s="5">
        <v>25</v>
      </c>
      <c r="J6" s="5">
        <v>3</v>
      </c>
      <c r="K6" s="5">
        <v>0</v>
      </c>
      <c r="L6" s="5">
        <v>169</v>
      </c>
      <c r="M6" s="5">
        <v>169</v>
      </c>
      <c r="N6" s="5">
        <v>98</v>
      </c>
      <c r="O6" s="5">
        <v>71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21</v>
      </c>
      <c r="B7" s="5" t="s">
        <v>22</v>
      </c>
      <c r="C7" s="5">
        <v>10402</v>
      </c>
      <c r="D7" s="5">
        <v>7553</v>
      </c>
      <c r="E7" s="5">
        <v>7544</v>
      </c>
      <c r="F7" s="5">
        <v>9</v>
      </c>
      <c r="G7" s="5">
        <v>0</v>
      </c>
      <c r="H7" s="5">
        <v>9</v>
      </c>
      <c r="I7" s="5">
        <v>9</v>
      </c>
      <c r="J7" s="5">
        <v>0</v>
      </c>
      <c r="K7" s="5">
        <v>0</v>
      </c>
      <c r="L7" s="5">
        <v>77</v>
      </c>
      <c r="M7" s="5">
        <v>77</v>
      </c>
      <c r="N7" s="5">
        <v>69</v>
      </c>
      <c r="O7" s="5">
        <v>8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23</v>
      </c>
      <c r="B8" s="5" t="s">
        <v>24</v>
      </c>
      <c r="C8" s="5">
        <v>7388</v>
      </c>
      <c r="D8" s="5">
        <v>5332</v>
      </c>
      <c r="E8" s="5">
        <v>5323</v>
      </c>
      <c r="F8" s="5">
        <v>9</v>
      </c>
      <c r="G8" s="5">
        <v>0</v>
      </c>
      <c r="H8" s="5">
        <v>9</v>
      </c>
      <c r="I8" s="5">
        <v>8</v>
      </c>
      <c r="J8" s="5">
        <v>1</v>
      </c>
      <c r="K8" s="5">
        <v>0</v>
      </c>
      <c r="L8" s="5">
        <v>12</v>
      </c>
      <c r="M8" s="5">
        <v>12</v>
      </c>
      <c r="N8" s="5">
        <v>4</v>
      </c>
      <c r="O8" s="5">
        <v>8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25</v>
      </c>
      <c r="B9" s="5" t="s">
        <v>26</v>
      </c>
      <c r="C9" s="5">
        <v>7817</v>
      </c>
      <c r="D9" s="5">
        <v>5650</v>
      </c>
      <c r="E9" s="5">
        <v>5636</v>
      </c>
      <c r="F9" s="5">
        <v>14</v>
      </c>
      <c r="G9" s="5">
        <v>0</v>
      </c>
      <c r="H9" s="5">
        <v>14</v>
      </c>
      <c r="I9" s="5">
        <v>14</v>
      </c>
      <c r="J9" s="5">
        <v>0</v>
      </c>
      <c r="K9" s="5">
        <v>0</v>
      </c>
      <c r="L9" s="5">
        <v>11</v>
      </c>
      <c r="M9" s="5">
        <v>11</v>
      </c>
      <c r="N9" s="5">
        <v>8</v>
      </c>
      <c r="O9" s="5">
        <v>3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27</v>
      </c>
      <c r="B10" s="5" t="s">
        <v>28</v>
      </c>
      <c r="C10" s="5">
        <v>4226</v>
      </c>
      <c r="D10" s="5">
        <v>3161</v>
      </c>
      <c r="E10" s="5">
        <v>3110</v>
      </c>
      <c r="F10" s="5">
        <v>51</v>
      </c>
      <c r="G10" s="5">
        <v>0</v>
      </c>
      <c r="H10" s="5">
        <v>51</v>
      </c>
      <c r="I10" s="5">
        <v>41</v>
      </c>
      <c r="J10" s="5">
        <v>6</v>
      </c>
      <c r="K10" s="5">
        <v>4</v>
      </c>
      <c r="L10" s="5">
        <v>10</v>
      </c>
      <c r="M10" s="5">
        <v>10</v>
      </c>
      <c r="N10" s="5">
        <v>4</v>
      </c>
      <c r="O10" s="5">
        <v>2</v>
      </c>
      <c r="P10" s="5">
        <v>4</v>
      </c>
      <c r="Q10" s="5">
        <v>0</v>
      </c>
      <c r="R10" s="5">
        <v>0</v>
      </c>
      <c r="S10" s="5">
        <v>0</v>
      </c>
      <c r="T10" s="5">
        <v>0</v>
      </c>
    </row>
    <row r="11" spans="1:20" s="7" customFormat="1" ht="12.75">
      <c r="A11" s="11">
        <v>280600</v>
      </c>
      <c r="B11" s="6" t="s">
        <v>141</v>
      </c>
      <c r="C11" s="6">
        <f aca="true" t="shared" si="1" ref="C11:T11">SUM(C12:C17)</f>
        <v>58914</v>
      </c>
      <c r="D11" s="6">
        <f t="shared" si="1"/>
        <v>45807</v>
      </c>
      <c r="E11" s="6">
        <f t="shared" si="1"/>
        <v>45697</v>
      </c>
      <c r="F11" s="6">
        <f t="shared" si="1"/>
        <v>110</v>
      </c>
      <c r="G11" s="6">
        <f t="shared" si="1"/>
        <v>0</v>
      </c>
      <c r="H11" s="6">
        <f t="shared" si="1"/>
        <v>110</v>
      </c>
      <c r="I11" s="6">
        <f t="shared" si="1"/>
        <v>94</v>
      </c>
      <c r="J11" s="6">
        <f t="shared" si="1"/>
        <v>8</v>
      </c>
      <c r="K11" s="6">
        <f t="shared" si="1"/>
        <v>8</v>
      </c>
      <c r="L11" s="6">
        <f t="shared" si="1"/>
        <v>164</v>
      </c>
      <c r="M11" s="6">
        <f t="shared" si="1"/>
        <v>164</v>
      </c>
      <c r="N11" s="6">
        <f t="shared" si="1"/>
        <v>64</v>
      </c>
      <c r="O11" s="6">
        <f t="shared" si="1"/>
        <v>92</v>
      </c>
      <c r="P11" s="6">
        <f t="shared" si="1"/>
        <v>8</v>
      </c>
      <c r="Q11" s="6">
        <f t="shared" si="1"/>
        <v>0</v>
      </c>
      <c r="R11" s="6">
        <f t="shared" si="1"/>
        <v>0</v>
      </c>
      <c r="S11" s="6">
        <f t="shared" si="1"/>
        <v>0</v>
      </c>
      <c r="T11" s="6">
        <f t="shared" si="1"/>
        <v>0</v>
      </c>
    </row>
    <row r="12" spans="1:20" ht="12.75">
      <c r="A12" s="5" t="s">
        <v>29</v>
      </c>
      <c r="B12" s="5" t="s">
        <v>30</v>
      </c>
      <c r="C12" s="5">
        <v>30574</v>
      </c>
      <c r="D12" s="5">
        <v>24246</v>
      </c>
      <c r="E12" s="5">
        <v>24218</v>
      </c>
      <c r="F12" s="5">
        <v>28</v>
      </c>
      <c r="G12" s="5">
        <v>0</v>
      </c>
      <c r="H12" s="5">
        <v>28</v>
      </c>
      <c r="I12" s="5">
        <v>21</v>
      </c>
      <c r="J12" s="5">
        <v>6</v>
      </c>
      <c r="K12" s="5">
        <v>1</v>
      </c>
      <c r="L12" s="5">
        <v>94</v>
      </c>
      <c r="M12" s="5">
        <v>94</v>
      </c>
      <c r="N12" s="5">
        <v>36</v>
      </c>
      <c r="O12" s="5">
        <v>57</v>
      </c>
      <c r="P12" s="5">
        <v>1</v>
      </c>
      <c r="Q12" s="5">
        <v>0</v>
      </c>
      <c r="R12" s="5">
        <v>0</v>
      </c>
      <c r="S12" s="5">
        <v>0</v>
      </c>
      <c r="T12" s="5">
        <v>0</v>
      </c>
    </row>
    <row r="13" spans="1:20" ht="12.75">
      <c r="A13" s="5" t="s">
        <v>31</v>
      </c>
      <c r="B13" s="5" t="s">
        <v>32</v>
      </c>
      <c r="C13" s="5">
        <v>7783</v>
      </c>
      <c r="D13" s="5">
        <v>5921</v>
      </c>
      <c r="E13" s="5">
        <v>5914</v>
      </c>
      <c r="F13" s="5">
        <v>7</v>
      </c>
      <c r="G13" s="5">
        <v>0</v>
      </c>
      <c r="H13" s="5">
        <v>7</v>
      </c>
      <c r="I13" s="5">
        <v>7</v>
      </c>
      <c r="J13" s="5">
        <v>0</v>
      </c>
      <c r="K13" s="5">
        <v>0</v>
      </c>
      <c r="L13" s="5">
        <v>13</v>
      </c>
      <c r="M13" s="5">
        <v>13</v>
      </c>
      <c r="N13" s="5">
        <v>5</v>
      </c>
      <c r="O13" s="5">
        <v>8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33</v>
      </c>
      <c r="B14" s="5" t="s">
        <v>34</v>
      </c>
      <c r="C14" s="5">
        <v>3170</v>
      </c>
      <c r="D14" s="5">
        <v>2435</v>
      </c>
      <c r="E14" s="5">
        <v>2426</v>
      </c>
      <c r="F14" s="5">
        <v>9</v>
      </c>
      <c r="G14" s="5">
        <v>0</v>
      </c>
      <c r="H14" s="5">
        <v>9</v>
      </c>
      <c r="I14" s="5">
        <v>9</v>
      </c>
      <c r="J14" s="5">
        <v>0</v>
      </c>
      <c r="K14" s="5">
        <v>0</v>
      </c>
      <c r="L14" s="5">
        <v>7</v>
      </c>
      <c r="M14" s="5">
        <v>7</v>
      </c>
      <c r="N14" s="5">
        <v>1</v>
      </c>
      <c r="O14" s="5">
        <v>6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5" t="s">
        <v>35</v>
      </c>
      <c r="B15" s="5" t="s">
        <v>36</v>
      </c>
      <c r="C15" s="5">
        <v>4067</v>
      </c>
      <c r="D15" s="5">
        <v>3031</v>
      </c>
      <c r="E15" s="5">
        <v>3016</v>
      </c>
      <c r="F15" s="5">
        <v>15</v>
      </c>
      <c r="G15" s="5">
        <v>0</v>
      </c>
      <c r="H15" s="5">
        <v>15</v>
      </c>
      <c r="I15" s="5">
        <v>15</v>
      </c>
      <c r="J15" s="5">
        <v>0</v>
      </c>
      <c r="K15" s="5">
        <v>0</v>
      </c>
      <c r="L15" s="5">
        <v>4</v>
      </c>
      <c r="M15" s="5">
        <v>4</v>
      </c>
      <c r="N15" s="5">
        <v>1</v>
      </c>
      <c r="O15" s="5">
        <v>3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5" t="s">
        <v>37</v>
      </c>
      <c r="B16" s="5" t="s">
        <v>38</v>
      </c>
      <c r="C16" s="5">
        <v>6359</v>
      </c>
      <c r="D16" s="5">
        <v>4874</v>
      </c>
      <c r="E16" s="5">
        <v>4857</v>
      </c>
      <c r="F16" s="5">
        <v>17</v>
      </c>
      <c r="G16" s="5">
        <v>0</v>
      </c>
      <c r="H16" s="5">
        <v>17</v>
      </c>
      <c r="I16" s="5">
        <v>15</v>
      </c>
      <c r="J16" s="5">
        <v>2</v>
      </c>
      <c r="K16" s="5">
        <v>0</v>
      </c>
      <c r="L16" s="5">
        <v>19</v>
      </c>
      <c r="M16" s="5">
        <v>19</v>
      </c>
      <c r="N16" s="5">
        <v>13</v>
      </c>
      <c r="O16" s="5">
        <v>6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39</v>
      </c>
      <c r="B17" s="5" t="s">
        <v>40</v>
      </c>
      <c r="C17" s="5">
        <v>6961</v>
      </c>
      <c r="D17" s="5">
        <v>5300</v>
      </c>
      <c r="E17" s="5">
        <v>5266</v>
      </c>
      <c r="F17" s="5">
        <v>34</v>
      </c>
      <c r="G17" s="5">
        <v>0</v>
      </c>
      <c r="H17" s="5">
        <v>34</v>
      </c>
      <c r="I17" s="5">
        <v>27</v>
      </c>
      <c r="J17" s="5">
        <v>0</v>
      </c>
      <c r="K17" s="5">
        <v>7</v>
      </c>
      <c r="L17" s="5">
        <v>27</v>
      </c>
      <c r="M17" s="5">
        <v>27</v>
      </c>
      <c r="N17" s="5">
        <v>8</v>
      </c>
      <c r="O17" s="5">
        <v>12</v>
      </c>
      <c r="P17" s="5">
        <v>7</v>
      </c>
      <c r="Q17" s="5">
        <v>0</v>
      </c>
      <c r="R17" s="5">
        <v>0</v>
      </c>
      <c r="S17" s="5">
        <v>0</v>
      </c>
      <c r="T17" s="5">
        <v>0</v>
      </c>
    </row>
    <row r="18" spans="1:20" s="7" customFormat="1" ht="12.75">
      <c r="A18" s="11">
        <v>280800</v>
      </c>
      <c r="B18" s="6" t="s">
        <v>142</v>
      </c>
      <c r="C18" s="6">
        <f aca="true" t="shared" si="2" ref="C18:T18">SUM(C19:C24)</f>
        <v>70103</v>
      </c>
      <c r="D18" s="6">
        <f t="shared" si="2"/>
        <v>54801</v>
      </c>
      <c r="E18" s="6">
        <f t="shared" si="2"/>
        <v>54755</v>
      </c>
      <c r="F18" s="6">
        <f t="shared" si="2"/>
        <v>46</v>
      </c>
      <c r="G18" s="6">
        <f t="shared" si="2"/>
        <v>0</v>
      </c>
      <c r="H18" s="6">
        <f t="shared" si="2"/>
        <v>46</v>
      </c>
      <c r="I18" s="6">
        <f t="shared" si="2"/>
        <v>38</v>
      </c>
      <c r="J18" s="6">
        <f t="shared" si="2"/>
        <v>2</v>
      </c>
      <c r="K18" s="6">
        <f t="shared" si="2"/>
        <v>6</v>
      </c>
      <c r="L18" s="6">
        <f t="shared" si="2"/>
        <v>187</v>
      </c>
      <c r="M18" s="6">
        <f t="shared" si="2"/>
        <v>187</v>
      </c>
      <c r="N18" s="6">
        <f t="shared" si="2"/>
        <v>104</v>
      </c>
      <c r="O18" s="6">
        <f t="shared" si="2"/>
        <v>77</v>
      </c>
      <c r="P18" s="6">
        <f t="shared" si="2"/>
        <v>6</v>
      </c>
      <c r="Q18" s="6">
        <f t="shared" si="2"/>
        <v>0</v>
      </c>
      <c r="R18" s="6">
        <f t="shared" si="2"/>
        <v>0</v>
      </c>
      <c r="S18" s="6">
        <f t="shared" si="2"/>
        <v>0</v>
      </c>
      <c r="T18" s="6">
        <f t="shared" si="2"/>
        <v>0</v>
      </c>
    </row>
    <row r="19" spans="1:20" ht="12.75">
      <c r="A19" s="5" t="s">
        <v>41</v>
      </c>
      <c r="B19" s="5" t="s">
        <v>42</v>
      </c>
      <c r="C19" s="5">
        <v>29489</v>
      </c>
      <c r="D19" s="5">
        <v>23987</v>
      </c>
      <c r="E19" s="5">
        <v>23974</v>
      </c>
      <c r="F19" s="5">
        <v>13</v>
      </c>
      <c r="G19" s="5">
        <v>0</v>
      </c>
      <c r="H19" s="5">
        <v>13</v>
      </c>
      <c r="I19" s="5">
        <v>9</v>
      </c>
      <c r="J19" s="5">
        <v>2</v>
      </c>
      <c r="K19" s="5">
        <v>2</v>
      </c>
      <c r="L19" s="5">
        <v>91</v>
      </c>
      <c r="M19" s="5">
        <v>91</v>
      </c>
      <c r="N19" s="5">
        <v>52</v>
      </c>
      <c r="O19" s="5">
        <v>37</v>
      </c>
      <c r="P19" s="5">
        <v>2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5" t="s">
        <v>43</v>
      </c>
      <c r="B20" s="5" t="s">
        <v>44</v>
      </c>
      <c r="C20" s="5">
        <v>7342</v>
      </c>
      <c r="D20" s="5">
        <v>5565</v>
      </c>
      <c r="E20" s="5">
        <v>5552</v>
      </c>
      <c r="F20" s="5">
        <v>13</v>
      </c>
      <c r="G20" s="5">
        <v>0</v>
      </c>
      <c r="H20" s="5">
        <v>13</v>
      </c>
      <c r="I20" s="5">
        <v>11</v>
      </c>
      <c r="J20" s="5">
        <v>0</v>
      </c>
      <c r="K20" s="5">
        <v>2</v>
      </c>
      <c r="L20" s="5">
        <v>24</v>
      </c>
      <c r="M20" s="5">
        <v>24</v>
      </c>
      <c r="N20" s="5">
        <v>14</v>
      </c>
      <c r="O20" s="5">
        <v>8</v>
      </c>
      <c r="P20" s="5">
        <v>2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45</v>
      </c>
      <c r="B21" s="5" t="s">
        <v>46</v>
      </c>
      <c r="C21" s="5">
        <v>8659</v>
      </c>
      <c r="D21" s="5">
        <v>6447</v>
      </c>
      <c r="E21" s="5">
        <v>6444</v>
      </c>
      <c r="F21" s="5">
        <v>3</v>
      </c>
      <c r="G21" s="5">
        <v>0</v>
      </c>
      <c r="H21" s="5">
        <v>3</v>
      </c>
      <c r="I21" s="5">
        <v>1</v>
      </c>
      <c r="J21" s="5">
        <v>0</v>
      </c>
      <c r="K21" s="5">
        <v>2</v>
      </c>
      <c r="L21" s="5">
        <v>24</v>
      </c>
      <c r="M21" s="5">
        <v>24</v>
      </c>
      <c r="N21" s="5">
        <v>14</v>
      </c>
      <c r="O21" s="5">
        <v>8</v>
      </c>
      <c r="P21" s="5">
        <v>2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47</v>
      </c>
      <c r="B22" s="5" t="s">
        <v>48</v>
      </c>
      <c r="C22" s="5">
        <v>11280</v>
      </c>
      <c r="D22" s="5">
        <v>8523</v>
      </c>
      <c r="E22" s="5">
        <v>8515</v>
      </c>
      <c r="F22" s="5">
        <v>8</v>
      </c>
      <c r="G22" s="5">
        <v>0</v>
      </c>
      <c r="H22" s="5">
        <v>8</v>
      </c>
      <c r="I22" s="5">
        <v>8</v>
      </c>
      <c r="J22" s="5">
        <v>0</v>
      </c>
      <c r="K22" s="5">
        <v>0</v>
      </c>
      <c r="L22" s="5">
        <v>19</v>
      </c>
      <c r="M22" s="5">
        <v>19</v>
      </c>
      <c r="N22" s="5">
        <v>13</v>
      </c>
      <c r="O22" s="5">
        <v>6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49</v>
      </c>
      <c r="B23" s="5" t="s">
        <v>50</v>
      </c>
      <c r="C23" s="5">
        <v>8842</v>
      </c>
      <c r="D23" s="5">
        <v>6901</v>
      </c>
      <c r="E23" s="5">
        <v>6893</v>
      </c>
      <c r="F23" s="5">
        <v>8</v>
      </c>
      <c r="G23" s="5">
        <v>0</v>
      </c>
      <c r="H23" s="5">
        <v>8</v>
      </c>
      <c r="I23" s="5">
        <v>8</v>
      </c>
      <c r="J23" s="5">
        <v>0</v>
      </c>
      <c r="K23" s="5">
        <v>0</v>
      </c>
      <c r="L23" s="5">
        <v>19</v>
      </c>
      <c r="M23" s="5">
        <v>19</v>
      </c>
      <c r="N23" s="5">
        <v>8</v>
      </c>
      <c r="O23" s="5">
        <v>11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51</v>
      </c>
      <c r="B24" s="5" t="s">
        <v>52</v>
      </c>
      <c r="C24" s="5">
        <v>4491</v>
      </c>
      <c r="D24" s="5">
        <v>3378</v>
      </c>
      <c r="E24" s="5">
        <v>3377</v>
      </c>
      <c r="F24" s="5">
        <v>1</v>
      </c>
      <c r="G24" s="5">
        <v>0</v>
      </c>
      <c r="H24" s="5">
        <v>1</v>
      </c>
      <c r="I24" s="5">
        <v>1</v>
      </c>
      <c r="J24" s="5">
        <v>0</v>
      </c>
      <c r="K24" s="5">
        <v>0</v>
      </c>
      <c r="L24" s="5">
        <v>10</v>
      </c>
      <c r="M24" s="5">
        <v>10</v>
      </c>
      <c r="N24" s="5">
        <v>3</v>
      </c>
      <c r="O24" s="5">
        <v>7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s="7" customFormat="1" ht="12.75">
      <c r="A25" s="11">
        <v>281000</v>
      </c>
      <c r="B25" s="6" t="s">
        <v>143</v>
      </c>
      <c r="C25" s="6">
        <f aca="true" t="shared" si="3" ref="C25:T25">SUM(C26:C30)</f>
        <v>52028</v>
      </c>
      <c r="D25" s="6">
        <f t="shared" si="3"/>
        <v>39956</v>
      </c>
      <c r="E25" s="6">
        <f t="shared" si="3"/>
        <v>39874</v>
      </c>
      <c r="F25" s="6">
        <f t="shared" si="3"/>
        <v>82</v>
      </c>
      <c r="G25" s="6">
        <f t="shared" si="3"/>
        <v>0</v>
      </c>
      <c r="H25" s="6">
        <f t="shared" si="3"/>
        <v>82</v>
      </c>
      <c r="I25" s="6">
        <f t="shared" si="3"/>
        <v>74</v>
      </c>
      <c r="J25" s="6">
        <f t="shared" si="3"/>
        <v>2</v>
      </c>
      <c r="K25" s="6">
        <f t="shared" si="3"/>
        <v>6</v>
      </c>
      <c r="L25" s="6">
        <f t="shared" si="3"/>
        <v>114</v>
      </c>
      <c r="M25" s="6">
        <f t="shared" si="3"/>
        <v>114</v>
      </c>
      <c r="N25" s="6">
        <f t="shared" si="3"/>
        <v>44</v>
      </c>
      <c r="O25" s="6">
        <f t="shared" si="3"/>
        <v>64</v>
      </c>
      <c r="P25" s="6">
        <f t="shared" si="3"/>
        <v>6</v>
      </c>
      <c r="Q25" s="6">
        <f t="shared" si="3"/>
        <v>0</v>
      </c>
      <c r="R25" s="6">
        <f t="shared" si="3"/>
        <v>0</v>
      </c>
      <c r="S25" s="6">
        <f t="shared" si="3"/>
        <v>0</v>
      </c>
      <c r="T25" s="6">
        <f t="shared" si="3"/>
        <v>0</v>
      </c>
    </row>
    <row r="26" spans="1:20" ht="12.75">
      <c r="A26" s="5" t="s">
        <v>53</v>
      </c>
      <c r="B26" s="5" t="s">
        <v>54</v>
      </c>
      <c r="C26" s="5">
        <v>22546</v>
      </c>
      <c r="D26" s="5">
        <v>17739</v>
      </c>
      <c r="E26" s="5">
        <v>17726</v>
      </c>
      <c r="F26" s="5">
        <v>13</v>
      </c>
      <c r="G26" s="5">
        <v>0</v>
      </c>
      <c r="H26" s="5">
        <v>13</v>
      </c>
      <c r="I26" s="5">
        <v>13</v>
      </c>
      <c r="J26" s="5">
        <v>0</v>
      </c>
      <c r="K26" s="5">
        <v>0</v>
      </c>
      <c r="L26" s="5">
        <v>46</v>
      </c>
      <c r="M26" s="5">
        <v>46</v>
      </c>
      <c r="N26" s="5">
        <v>10</v>
      </c>
      <c r="O26" s="5">
        <v>36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12.75">
      <c r="A27" s="5" t="s">
        <v>55</v>
      </c>
      <c r="B27" s="5" t="s">
        <v>56</v>
      </c>
      <c r="C27" s="5">
        <v>8843</v>
      </c>
      <c r="D27" s="5">
        <v>6867</v>
      </c>
      <c r="E27" s="5">
        <v>6850</v>
      </c>
      <c r="F27" s="5">
        <v>17</v>
      </c>
      <c r="G27" s="5">
        <v>0</v>
      </c>
      <c r="H27" s="5">
        <v>17</v>
      </c>
      <c r="I27" s="5">
        <v>17</v>
      </c>
      <c r="J27" s="5">
        <v>0</v>
      </c>
      <c r="K27" s="5">
        <v>0</v>
      </c>
      <c r="L27" s="5">
        <v>26</v>
      </c>
      <c r="M27" s="5">
        <v>26</v>
      </c>
      <c r="N27" s="5">
        <v>12</v>
      </c>
      <c r="O27" s="5">
        <v>14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57</v>
      </c>
      <c r="B28" s="5" t="s">
        <v>58</v>
      </c>
      <c r="C28" s="5">
        <v>7743</v>
      </c>
      <c r="D28" s="5">
        <v>5786</v>
      </c>
      <c r="E28" s="5">
        <v>5778</v>
      </c>
      <c r="F28" s="5">
        <v>8</v>
      </c>
      <c r="G28" s="5">
        <v>0</v>
      </c>
      <c r="H28" s="5">
        <v>8</v>
      </c>
      <c r="I28" s="5">
        <v>7</v>
      </c>
      <c r="J28" s="5">
        <v>0</v>
      </c>
      <c r="K28" s="5">
        <v>1</v>
      </c>
      <c r="L28" s="5">
        <v>17</v>
      </c>
      <c r="M28" s="5">
        <v>17</v>
      </c>
      <c r="N28" s="5">
        <v>11</v>
      </c>
      <c r="O28" s="5">
        <v>5</v>
      </c>
      <c r="P28" s="5">
        <v>1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59</v>
      </c>
      <c r="B29" s="5" t="s">
        <v>60</v>
      </c>
      <c r="C29" s="5">
        <v>8043</v>
      </c>
      <c r="D29" s="5">
        <v>5950</v>
      </c>
      <c r="E29" s="5">
        <v>5931</v>
      </c>
      <c r="F29" s="5">
        <v>19</v>
      </c>
      <c r="G29" s="5">
        <v>0</v>
      </c>
      <c r="H29" s="5">
        <v>19</v>
      </c>
      <c r="I29" s="5">
        <v>17</v>
      </c>
      <c r="J29" s="5">
        <v>2</v>
      </c>
      <c r="K29" s="5">
        <v>0</v>
      </c>
      <c r="L29" s="5">
        <v>14</v>
      </c>
      <c r="M29" s="5">
        <v>14</v>
      </c>
      <c r="N29" s="5">
        <v>9</v>
      </c>
      <c r="O29" s="5">
        <v>5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61</v>
      </c>
      <c r="B30" s="5" t="s">
        <v>62</v>
      </c>
      <c r="C30" s="5">
        <v>4853</v>
      </c>
      <c r="D30" s="5">
        <v>3614</v>
      </c>
      <c r="E30" s="5">
        <v>3589</v>
      </c>
      <c r="F30" s="5">
        <v>25</v>
      </c>
      <c r="G30" s="5">
        <v>0</v>
      </c>
      <c r="H30" s="5">
        <v>25</v>
      </c>
      <c r="I30" s="5">
        <v>20</v>
      </c>
      <c r="J30" s="5">
        <v>0</v>
      </c>
      <c r="K30" s="5">
        <v>5</v>
      </c>
      <c r="L30" s="5">
        <v>11</v>
      </c>
      <c r="M30" s="5">
        <v>11</v>
      </c>
      <c r="N30" s="5">
        <v>2</v>
      </c>
      <c r="O30" s="5">
        <v>4</v>
      </c>
      <c r="P30" s="5">
        <v>5</v>
      </c>
      <c r="Q30" s="5">
        <v>0</v>
      </c>
      <c r="R30" s="5">
        <v>0</v>
      </c>
      <c r="S30" s="5">
        <v>0</v>
      </c>
      <c r="T30" s="5">
        <v>0</v>
      </c>
    </row>
    <row r="31" spans="1:20" s="7" customFormat="1" ht="12.75">
      <c r="A31" s="11">
        <v>281100</v>
      </c>
      <c r="B31" s="11" t="s">
        <v>144</v>
      </c>
      <c r="C31" s="6">
        <f aca="true" t="shared" si="4" ref="C31:T31">SUM(C32:C35)</f>
        <v>35580</v>
      </c>
      <c r="D31" s="6">
        <f t="shared" si="4"/>
        <v>26898</v>
      </c>
      <c r="E31" s="6">
        <f t="shared" si="4"/>
        <v>26855</v>
      </c>
      <c r="F31" s="6">
        <f t="shared" si="4"/>
        <v>43</v>
      </c>
      <c r="G31" s="6">
        <f t="shared" si="4"/>
        <v>0</v>
      </c>
      <c r="H31" s="6">
        <f t="shared" si="4"/>
        <v>43</v>
      </c>
      <c r="I31" s="6">
        <f t="shared" si="4"/>
        <v>39</v>
      </c>
      <c r="J31" s="6">
        <f t="shared" si="4"/>
        <v>2</v>
      </c>
      <c r="K31" s="6">
        <f t="shared" si="4"/>
        <v>2</v>
      </c>
      <c r="L31" s="6">
        <f t="shared" si="4"/>
        <v>85</v>
      </c>
      <c r="M31" s="6">
        <f t="shared" si="4"/>
        <v>85</v>
      </c>
      <c r="N31" s="6">
        <f t="shared" si="4"/>
        <v>40</v>
      </c>
      <c r="O31" s="6">
        <f t="shared" si="4"/>
        <v>43</v>
      </c>
      <c r="P31" s="6">
        <f t="shared" si="4"/>
        <v>2</v>
      </c>
      <c r="Q31" s="6">
        <f t="shared" si="4"/>
        <v>0</v>
      </c>
      <c r="R31" s="6">
        <f t="shared" si="4"/>
        <v>0</v>
      </c>
      <c r="S31" s="6">
        <f t="shared" si="4"/>
        <v>0</v>
      </c>
      <c r="T31" s="6">
        <f t="shared" si="4"/>
        <v>0</v>
      </c>
    </row>
    <row r="32" spans="1:20" ht="12.75">
      <c r="A32" s="5" t="s">
        <v>63</v>
      </c>
      <c r="B32" s="5" t="s">
        <v>64</v>
      </c>
      <c r="C32" s="5">
        <v>3658</v>
      </c>
      <c r="D32" s="5">
        <v>2738</v>
      </c>
      <c r="E32" s="5">
        <v>2732</v>
      </c>
      <c r="F32" s="5">
        <v>6</v>
      </c>
      <c r="G32" s="5">
        <v>0</v>
      </c>
      <c r="H32" s="5">
        <v>6</v>
      </c>
      <c r="I32" s="5">
        <v>6</v>
      </c>
      <c r="J32" s="5">
        <v>0</v>
      </c>
      <c r="K32" s="5">
        <v>0</v>
      </c>
      <c r="L32" s="5">
        <v>8</v>
      </c>
      <c r="M32" s="5">
        <v>8</v>
      </c>
      <c r="N32" s="5">
        <v>1</v>
      </c>
      <c r="O32" s="5">
        <v>7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65</v>
      </c>
      <c r="B33" s="5" t="s">
        <v>66</v>
      </c>
      <c r="C33" s="5">
        <v>3028</v>
      </c>
      <c r="D33" s="5">
        <v>2287</v>
      </c>
      <c r="E33" s="5">
        <v>2278</v>
      </c>
      <c r="F33" s="5">
        <v>9</v>
      </c>
      <c r="G33" s="5">
        <v>0</v>
      </c>
      <c r="H33" s="5">
        <v>9</v>
      </c>
      <c r="I33" s="5">
        <v>7</v>
      </c>
      <c r="J33" s="5">
        <v>0</v>
      </c>
      <c r="K33" s="5">
        <v>2</v>
      </c>
      <c r="L33" s="5">
        <v>5</v>
      </c>
      <c r="M33" s="5">
        <v>5</v>
      </c>
      <c r="N33" s="5">
        <v>2</v>
      </c>
      <c r="O33" s="5">
        <v>1</v>
      </c>
      <c r="P33" s="5">
        <v>2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67</v>
      </c>
      <c r="B34" s="5" t="s">
        <v>68</v>
      </c>
      <c r="C34" s="5">
        <v>6578</v>
      </c>
      <c r="D34" s="5">
        <v>4814</v>
      </c>
      <c r="E34" s="5">
        <v>4803</v>
      </c>
      <c r="F34" s="5">
        <v>11</v>
      </c>
      <c r="G34" s="5">
        <v>0</v>
      </c>
      <c r="H34" s="5">
        <v>11</v>
      </c>
      <c r="I34" s="5">
        <v>11</v>
      </c>
      <c r="J34" s="5">
        <v>0</v>
      </c>
      <c r="K34" s="5">
        <v>0</v>
      </c>
      <c r="L34" s="5">
        <v>10</v>
      </c>
      <c r="M34" s="5">
        <v>10</v>
      </c>
      <c r="N34" s="5">
        <v>5</v>
      </c>
      <c r="O34" s="5">
        <v>5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69</v>
      </c>
      <c r="B35" s="5" t="s">
        <v>70</v>
      </c>
      <c r="C35" s="5">
        <v>22316</v>
      </c>
      <c r="D35" s="5">
        <v>17059</v>
      </c>
      <c r="E35" s="5">
        <v>17042</v>
      </c>
      <c r="F35" s="5">
        <v>17</v>
      </c>
      <c r="G35" s="5">
        <v>0</v>
      </c>
      <c r="H35" s="5">
        <v>17</v>
      </c>
      <c r="I35" s="5">
        <v>15</v>
      </c>
      <c r="J35" s="5">
        <v>2</v>
      </c>
      <c r="K35" s="5">
        <v>0</v>
      </c>
      <c r="L35" s="5">
        <v>62</v>
      </c>
      <c r="M35" s="5">
        <v>62</v>
      </c>
      <c r="N35" s="5">
        <v>32</v>
      </c>
      <c r="O35" s="5">
        <v>30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s="7" customFormat="1" ht="12.75">
      <c r="A36" s="11">
        <v>281300</v>
      </c>
      <c r="B36" s="11" t="s">
        <v>145</v>
      </c>
      <c r="C36" s="6">
        <f aca="true" t="shared" si="5" ref="C36:T36">SUM(C37:C40)</f>
        <v>35811</v>
      </c>
      <c r="D36" s="6">
        <f t="shared" si="5"/>
        <v>26885</v>
      </c>
      <c r="E36" s="6">
        <f t="shared" si="5"/>
        <v>26818</v>
      </c>
      <c r="F36" s="6">
        <f t="shared" si="5"/>
        <v>67</v>
      </c>
      <c r="G36" s="6">
        <f t="shared" si="5"/>
        <v>0</v>
      </c>
      <c r="H36" s="6">
        <f t="shared" si="5"/>
        <v>67</v>
      </c>
      <c r="I36" s="6">
        <f t="shared" si="5"/>
        <v>62</v>
      </c>
      <c r="J36" s="6">
        <f t="shared" si="5"/>
        <v>3</v>
      </c>
      <c r="K36" s="6">
        <f t="shared" si="5"/>
        <v>2</v>
      </c>
      <c r="L36" s="6">
        <f t="shared" si="5"/>
        <v>88</v>
      </c>
      <c r="M36" s="6">
        <f t="shared" si="5"/>
        <v>88</v>
      </c>
      <c r="N36" s="6">
        <f t="shared" si="5"/>
        <v>40</v>
      </c>
      <c r="O36" s="6">
        <f t="shared" si="5"/>
        <v>46</v>
      </c>
      <c r="P36" s="6">
        <f t="shared" si="5"/>
        <v>2</v>
      </c>
      <c r="Q36" s="6">
        <f t="shared" si="5"/>
        <v>0</v>
      </c>
      <c r="R36" s="6">
        <f t="shared" si="5"/>
        <v>0</v>
      </c>
      <c r="S36" s="6">
        <f t="shared" si="5"/>
        <v>0</v>
      </c>
      <c r="T36" s="6">
        <f t="shared" si="5"/>
        <v>0</v>
      </c>
    </row>
    <row r="37" spans="1:20" ht="12.75">
      <c r="A37" s="5" t="s">
        <v>71</v>
      </c>
      <c r="B37" s="5" t="s">
        <v>72</v>
      </c>
      <c r="C37" s="5">
        <v>5936</v>
      </c>
      <c r="D37" s="5">
        <v>4274</v>
      </c>
      <c r="E37" s="5">
        <v>4264</v>
      </c>
      <c r="F37" s="5">
        <v>10</v>
      </c>
      <c r="G37" s="5">
        <v>0</v>
      </c>
      <c r="H37" s="5">
        <v>10</v>
      </c>
      <c r="I37" s="5">
        <v>9</v>
      </c>
      <c r="J37" s="5">
        <v>0</v>
      </c>
      <c r="K37" s="5">
        <v>1</v>
      </c>
      <c r="L37" s="5">
        <v>21</v>
      </c>
      <c r="M37" s="5">
        <v>21</v>
      </c>
      <c r="N37" s="5">
        <v>8</v>
      </c>
      <c r="O37" s="5">
        <v>12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 t="s">
        <v>73</v>
      </c>
      <c r="B38" s="5" t="s">
        <v>74</v>
      </c>
      <c r="C38" s="5">
        <v>22013</v>
      </c>
      <c r="D38" s="5">
        <v>16822</v>
      </c>
      <c r="E38" s="5">
        <v>16811</v>
      </c>
      <c r="F38" s="5">
        <v>11</v>
      </c>
      <c r="G38" s="5">
        <v>0</v>
      </c>
      <c r="H38" s="5">
        <v>11</v>
      </c>
      <c r="I38" s="5">
        <v>8</v>
      </c>
      <c r="J38" s="5">
        <v>3</v>
      </c>
      <c r="K38" s="5">
        <v>0</v>
      </c>
      <c r="L38" s="5">
        <v>43</v>
      </c>
      <c r="M38" s="5">
        <v>43</v>
      </c>
      <c r="N38" s="5">
        <v>22</v>
      </c>
      <c r="O38" s="5">
        <v>21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5" t="s">
        <v>75</v>
      </c>
      <c r="B39" s="5" t="s">
        <v>76</v>
      </c>
      <c r="C39" s="5">
        <v>4236</v>
      </c>
      <c r="D39" s="5">
        <v>3137</v>
      </c>
      <c r="E39" s="5">
        <v>3103</v>
      </c>
      <c r="F39" s="5">
        <v>34</v>
      </c>
      <c r="G39" s="5">
        <v>0</v>
      </c>
      <c r="H39" s="5">
        <v>34</v>
      </c>
      <c r="I39" s="5">
        <v>33</v>
      </c>
      <c r="J39" s="5">
        <v>0</v>
      </c>
      <c r="K39" s="5">
        <v>1</v>
      </c>
      <c r="L39" s="5">
        <v>13</v>
      </c>
      <c r="M39" s="5">
        <v>13</v>
      </c>
      <c r="N39" s="5">
        <v>5</v>
      </c>
      <c r="O39" s="5">
        <v>7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77</v>
      </c>
      <c r="B40" s="5" t="s">
        <v>78</v>
      </c>
      <c r="C40" s="5">
        <v>3626</v>
      </c>
      <c r="D40" s="5">
        <v>2652</v>
      </c>
      <c r="E40" s="5">
        <v>2640</v>
      </c>
      <c r="F40" s="5">
        <v>12</v>
      </c>
      <c r="G40" s="5">
        <v>0</v>
      </c>
      <c r="H40" s="5">
        <v>12</v>
      </c>
      <c r="I40" s="5">
        <v>12</v>
      </c>
      <c r="J40" s="5">
        <v>0</v>
      </c>
      <c r="K40" s="5">
        <v>0</v>
      </c>
      <c r="L40" s="5">
        <v>11</v>
      </c>
      <c r="M40" s="5">
        <v>11</v>
      </c>
      <c r="N40" s="5">
        <v>5</v>
      </c>
      <c r="O40" s="5">
        <v>6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s="7" customFormat="1" ht="12.75">
      <c r="A41" s="11">
        <v>281400</v>
      </c>
      <c r="B41" s="11" t="s">
        <v>146</v>
      </c>
      <c r="C41" s="6">
        <f aca="true" t="shared" si="6" ref="C41:T41">SUM(C42:C53)</f>
        <v>114282</v>
      </c>
      <c r="D41" s="6">
        <f t="shared" si="6"/>
        <v>87736</v>
      </c>
      <c r="E41" s="6">
        <f t="shared" si="6"/>
        <v>87373</v>
      </c>
      <c r="F41" s="6">
        <f t="shared" si="6"/>
        <v>363</v>
      </c>
      <c r="G41" s="6">
        <f t="shared" si="6"/>
        <v>1</v>
      </c>
      <c r="H41" s="6">
        <f t="shared" si="6"/>
        <v>362</v>
      </c>
      <c r="I41" s="6">
        <f t="shared" si="6"/>
        <v>334</v>
      </c>
      <c r="J41" s="6">
        <f t="shared" si="6"/>
        <v>14</v>
      </c>
      <c r="K41" s="6">
        <f t="shared" si="6"/>
        <v>14</v>
      </c>
      <c r="L41" s="6">
        <f t="shared" si="6"/>
        <v>346</v>
      </c>
      <c r="M41" s="6">
        <f t="shared" si="6"/>
        <v>346</v>
      </c>
      <c r="N41" s="6">
        <f t="shared" si="6"/>
        <v>251</v>
      </c>
      <c r="O41" s="6">
        <f t="shared" si="6"/>
        <v>81</v>
      </c>
      <c r="P41" s="6">
        <f t="shared" si="6"/>
        <v>14</v>
      </c>
      <c r="Q41" s="6">
        <f t="shared" si="6"/>
        <v>0</v>
      </c>
      <c r="R41" s="6">
        <f t="shared" si="6"/>
        <v>0</v>
      </c>
      <c r="S41" s="6">
        <f t="shared" si="6"/>
        <v>0</v>
      </c>
      <c r="T41" s="6">
        <f t="shared" si="6"/>
        <v>0</v>
      </c>
    </row>
    <row r="42" spans="1:20" ht="12.75">
      <c r="A42" s="5" t="s">
        <v>79</v>
      </c>
      <c r="B42" s="5" t="s">
        <v>80</v>
      </c>
      <c r="C42" s="5">
        <v>16211</v>
      </c>
      <c r="D42" s="5">
        <v>12504</v>
      </c>
      <c r="E42" s="5">
        <v>12471</v>
      </c>
      <c r="F42" s="5">
        <v>33</v>
      </c>
      <c r="G42" s="5">
        <v>0</v>
      </c>
      <c r="H42" s="5">
        <v>33</v>
      </c>
      <c r="I42" s="5">
        <v>28</v>
      </c>
      <c r="J42" s="5">
        <v>2</v>
      </c>
      <c r="K42" s="5">
        <v>3</v>
      </c>
      <c r="L42" s="5">
        <v>49</v>
      </c>
      <c r="M42" s="5">
        <v>49</v>
      </c>
      <c r="N42" s="5">
        <v>34</v>
      </c>
      <c r="O42" s="5">
        <v>12</v>
      </c>
      <c r="P42" s="5">
        <v>3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 t="s">
        <v>81</v>
      </c>
      <c r="B43" s="5" t="s">
        <v>82</v>
      </c>
      <c r="C43" s="5">
        <v>19624</v>
      </c>
      <c r="D43" s="5">
        <v>15248</v>
      </c>
      <c r="E43" s="5">
        <v>15223</v>
      </c>
      <c r="F43" s="5">
        <v>25</v>
      </c>
      <c r="G43" s="5">
        <v>0</v>
      </c>
      <c r="H43" s="5">
        <v>25</v>
      </c>
      <c r="I43" s="5">
        <v>21</v>
      </c>
      <c r="J43" s="5">
        <v>2</v>
      </c>
      <c r="K43" s="5">
        <v>2</v>
      </c>
      <c r="L43" s="5">
        <v>35</v>
      </c>
      <c r="M43" s="5">
        <v>35</v>
      </c>
      <c r="N43" s="5">
        <v>18</v>
      </c>
      <c r="O43" s="5">
        <v>15</v>
      </c>
      <c r="P43" s="5">
        <v>2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5" t="s">
        <v>83</v>
      </c>
      <c r="B44" s="5" t="s">
        <v>84</v>
      </c>
      <c r="C44" s="5">
        <v>16351</v>
      </c>
      <c r="D44" s="5">
        <v>12691</v>
      </c>
      <c r="E44" s="5">
        <v>12677</v>
      </c>
      <c r="F44" s="5">
        <v>14</v>
      </c>
      <c r="G44" s="5">
        <v>0</v>
      </c>
      <c r="H44" s="5">
        <v>14</v>
      </c>
      <c r="I44" s="5">
        <v>11</v>
      </c>
      <c r="J44" s="5">
        <v>3</v>
      </c>
      <c r="K44" s="5">
        <v>0</v>
      </c>
      <c r="L44" s="5">
        <v>36</v>
      </c>
      <c r="M44" s="5">
        <v>36</v>
      </c>
      <c r="N44" s="5">
        <v>27</v>
      </c>
      <c r="O44" s="5">
        <v>9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85</v>
      </c>
      <c r="B45" s="5" t="s">
        <v>86</v>
      </c>
      <c r="C45" s="5">
        <v>8563</v>
      </c>
      <c r="D45" s="5">
        <v>6551</v>
      </c>
      <c r="E45" s="5">
        <v>6505</v>
      </c>
      <c r="F45" s="5">
        <v>46</v>
      </c>
      <c r="G45" s="5">
        <v>0</v>
      </c>
      <c r="H45" s="5">
        <v>46</v>
      </c>
      <c r="I45" s="5">
        <v>44</v>
      </c>
      <c r="J45" s="5">
        <v>1</v>
      </c>
      <c r="K45" s="5">
        <v>1</v>
      </c>
      <c r="L45" s="5">
        <v>17</v>
      </c>
      <c r="M45" s="5">
        <v>17</v>
      </c>
      <c r="N45" s="5">
        <v>12</v>
      </c>
      <c r="O45" s="5">
        <v>4</v>
      </c>
      <c r="P45" s="5">
        <v>1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 t="s">
        <v>87</v>
      </c>
      <c r="B46" s="5" t="s">
        <v>88</v>
      </c>
      <c r="C46" s="5">
        <v>5328</v>
      </c>
      <c r="D46" s="5">
        <v>4090</v>
      </c>
      <c r="E46" s="5">
        <v>4031</v>
      </c>
      <c r="F46" s="5">
        <v>59</v>
      </c>
      <c r="G46" s="5">
        <v>0</v>
      </c>
      <c r="H46" s="5">
        <v>59</v>
      </c>
      <c r="I46" s="5">
        <v>55</v>
      </c>
      <c r="J46" s="5">
        <v>1</v>
      </c>
      <c r="K46" s="5">
        <v>3</v>
      </c>
      <c r="L46" s="5">
        <v>43</v>
      </c>
      <c r="M46" s="5">
        <v>43</v>
      </c>
      <c r="N46" s="5">
        <v>35</v>
      </c>
      <c r="O46" s="5">
        <v>5</v>
      </c>
      <c r="P46" s="5">
        <v>3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5" t="s">
        <v>89</v>
      </c>
      <c r="B47" s="5" t="s">
        <v>90</v>
      </c>
      <c r="C47" s="5">
        <v>8354</v>
      </c>
      <c r="D47" s="5">
        <v>6308</v>
      </c>
      <c r="E47" s="5">
        <v>6295</v>
      </c>
      <c r="F47" s="5">
        <v>13</v>
      </c>
      <c r="G47" s="5">
        <v>0</v>
      </c>
      <c r="H47" s="5">
        <v>13</v>
      </c>
      <c r="I47" s="5">
        <v>12</v>
      </c>
      <c r="J47" s="5">
        <v>1</v>
      </c>
      <c r="K47" s="5">
        <v>0</v>
      </c>
      <c r="L47" s="5">
        <v>39</v>
      </c>
      <c r="M47" s="5">
        <v>39</v>
      </c>
      <c r="N47" s="5">
        <v>28</v>
      </c>
      <c r="O47" s="5">
        <v>11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91</v>
      </c>
      <c r="B48" s="5" t="s">
        <v>92</v>
      </c>
      <c r="C48" s="5">
        <v>5544</v>
      </c>
      <c r="D48" s="5">
        <v>4175</v>
      </c>
      <c r="E48" s="5">
        <v>4147</v>
      </c>
      <c r="F48" s="5">
        <v>28</v>
      </c>
      <c r="G48" s="5">
        <v>0</v>
      </c>
      <c r="H48" s="5">
        <v>28</v>
      </c>
      <c r="I48" s="5">
        <v>28</v>
      </c>
      <c r="J48" s="5">
        <v>0</v>
      </c>
      <c r="K48" s="5">
        <v>0</v>
      </c>
      <c r="L48" s="5">
        <v>7</v>
      </c>
      <c r="M48" s="5">
        <v>7</v>
      </c>
      <c r="N48" s="5">
        <v>5</v>
      </c>
      <c r="O48" s="5">
        <v>2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 t="s">
        <v>93</v>
      </c>
      <c r="B49" s="5" t="s">
        <v>94</v>
      </c>
      <c r="C49" s="5">
        <v>3720</v>
      </c>
      <c r="D49" s="5">
        <v>2838</v>
      </c>
      <c r="E49" s="5">
        <v>2830</v>
      </c>
      <c r="F49" s="5">
        <v>8</v>
      </c>
      <c r="G49" s="5">
        <v>0</v>
      </c>
      <c r="H49" s="5">
        <v>8</v>
      </c>
      <c r="I49" s="5">
        <v>8</v>
      </c>
      <c r="J49" s="5">
        <v>0</v>
      </c>
      <c r="K49" s="5">
        <v>0</v>
      </c>
      <c r="L49" s="5">
        <v>5</v>
      </c>
      <c r="M49" s="5">
        <v>5</v>
      </c>
      <c r="N49" s="5">
        <v>2</v>
      </c>
      <c r="O49" s="5">
        <v>3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5" t="s">
        <v>95</v>
      </c>
      <c r="B50" s="5" t="s">
        <v>96</v>
      </c>
      <c r="C50" s="5">
        <v>13847</v>
      </c>
      <c r="D50" s="5">
        <v>10517</v>
      </c>
      <c r="E50" s="5">
        <v>10493</v>
      </c>
      <c r="F50" s="5">
        <v>24</v>
      </c>
      <c r="G50" s="5">
        <v>0</v>
      </c>
      <c r="H50" s="5">
        <v>24</v>
      </c>
      <c r="I50" s="5">
        <v>24</v>
      </c>
      <c r="J50" s="5">
        <v>0</v>
      </c>
      <c r="K50" s="5">
        <v>0</v>
      </c>
      <c r="L50" s="5">
        <v>86</v>
      </c>
      <c r="M50" s="5">
        <v>86</v>
      </c>
      <c r="N50" s="5">
        <v>78</v>
      </c>
      <c r="O50" s="5">
        <v>8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97</v>
      </c>
      <c r="B51" s="5" t="s">
        <v>98</v>
      </c>
      <c r="C51" s="5">
        <v>7510</v>
      </c>
      <c r="D51" s="5">
        <v>5765</v>
      </c>
      <c r="E51" s="5">
        <v>5707</v>
      </c>
      <c r="F51" s="5">
        <v>58</v>
      </c>
      <c r="G51" s="5">
        <v>1</v>
      </c>
      <c r="H51" s="5">
        <v>57</v>
      </c>
      <c r="I51" s="5">
        <v>50</v>
      </c>
      <c r="J51" s="5">
        <v>4</v>
      </c>
      <c r="K51" s="5">
        <v>3</v>
      </c>
      <c r="L51" s="5">
        <v>15</v>
      </c>
      <c r="M51" s="5">
        <v>15</v>
      </c>
      <c r="N51" s="5">
        <v>6</v>
      </c>
      <c r="O51" s="5">
        <v>6</v>
      </c>
      <c r="P51" s="5">
        <v>3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 t="s">
        <v>99</v>
      </c>
      <c r="B52" s="5" t="s">
        <v>100</v>
      </c>
      <c r="C52" s="5">
        <v>4919</v>
      </c>
      <c r="D52" s="5">
        <v>3872</v>
      </c>
      <c r="E52" s="5">
        <v>3832</v>
      </c>
      <c r="F52" s="5">
        <v>40</v>
      </c>
      <c r="G52" s="5">
        <v>0</v>
      </c>
      <c r="H52" s="5">
        <v>40</v>
      </c>
      <c r="I52" s="5">
        <v>38</v>
      </c>
      <c r="J52" s="5">
        <v>0</v>
      </c>
      <c r="K52" s="5">
        <v>2</v>
      </c>
      <c r="L52" s="5">
        <v>8</v>
      </c>
      <c r="M52" s="5">
        <v>8</v>
      </c>
      <c r="N52" s="5">
        <v>3</v>
      </c>
      <c r="O52" s="5">
        <v>3</v>
      </c>
      <c r="P52" s="5">
        <v>2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5" t="s">
        <v>101</v>
      </c>
      <c r="B53" s="5" t="s">
        <v>102</v>
      </c>
      <c r="C53" s="5">
        <v>4311</v>
      </c>
      <c r="D53" s="5">
        <v>3177</v>
      </c>
      <c r="E53" s="5">
        <v>3162</v>
      </c>
      <c r="F53" s="5">
        <v>15</v>
      </c>
      <c r="G53" s="5">
        <v>0</v>
      </c>
      <c r="H53" s="5">
        <v>15</v>
      </c>
      <c r="I53" s="5">
        <v>15</v>
      </c>
      <c r="J53" s="5">
        <v>0</v>
      </c>
      <c r="K53" s="5">
        <v>0</v>
      </c>
      <c r="L53" s="5">
        <v>6</v>
      </c>
      <c r="M53" s="5">
        <v>6</v>
      </c>
      <c r="N53" s="5">
        <v>3</v>
      </c>
      <c r="O53" s="5">
        <v>3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</row>
    <row r="54" spans="1:20" s="7" customFormat="1" ht="12.75">
      <c r="A54" s="11">
        <v>281600</v>
      </c>
      <c r="B54" s="11" t="s">
        <v>147</v>
      </c>
      <c r="C54" s="6">
        <f aca="true" t="shared" si="7" ref="C54:T54">SUM(C55:C58)</f>
        <v>59620</v>
      </c>
      <c r="D54" s="6">
        <f t="shared" si="7"/>
        <v>44652</v>
      </c>
      <c r="E54" s="6">
        <f t="shared" si="7"/>
        <v>44566</v>
      </c>
      <c r="F54" s="6">
        <f t="shared" si="7"/>
        <v>86</v>
      </c>
      <c r="G54" s="6">
        <f t="shared" si="7"/>
        <v>0</v>
      </c>
      <c r="H54" s="6">
        <f t="shared" si="7"/>
        <v>86</v>
      </c>
      <c r="I54" s="6">
        <f t="shared" si="7"/>
        <v>73</v>
      </c>
      <c r="J54" s="6">
        <f t="shared" si="7"/>
        <v>10</v>
      </c>
      <c r="K54" s="6">
        <f t="shared" si="7"/>
        <v>3</v>
      </c>
      <c r="L54" s="6">
        <f t="shared" si="7"/>
        <v>118</v>
      </c>
      <c r="M54" s="6">
        <f t="shared" si="7"/>
        <v>118</v>
      </c>
      <c r="N54" s="6">
        <f t="shared" si="7"/>
        <v>42</v>
      </c>
      <c r="O54" s="6">
        <f t="shared" si="7"/>
        <v>73</v>
      </c>
      <c r="P54" s="6">
        <f t="shared" si="7"/>
        <v>3</v>
      </c>
      <c r="Q54" s="6">
        <f t="shared" si="7"/>
        <v>0</v>
      </c>
      <c r="R54" s="6">
        <f t="shared" si="7"/>
        <v>0</v>
      </c>
      <c r="S54" s="6">
        <f t="shared" si="7"/>
        <v>0</v>
      </c>
      <c r="T54" s="6">
        <f t="shared" si="7"/>
        <v>0</v>
      </c>
    </row>
    <row r="55" spans="1:20" ht="12.75">
      <c r="A55" s="5" t="s">
        <v>103</v>
      </c>
      <c r="B55" s="5" t="s">
        <v>104</v>
      </c>
      <c r="C55" s="5">
        <v>12938</v>
      </c>
      <c r="D55" s="5">
        <v>9318</v>
      </c>
      <c r="E55" s="5">
        <v>9315</v>
      </c>
      <c r="F55" s="5">
        <v>3</v>
      </c>
      <c r="G55" s="5">
        <v>0</v>
      </c>
      <c r="H55" s="5">
        <v>3</v>
      </c>
      <c r="I55" s="5">
        <v>3</v>
      </c>
      <c r="J55" s="5">
        <v>0</v>
      </c>
      <c r="K55" s="5">
        <v>0</v>
      </c>
      <c r="L55" s="5">
        <v>23</v>
      </c>
      <c r="M55" s="5">
        <v>23</v>
      </c>
      <c r="N55" s="5">
        <v>16</v>
      </c>
      <c r="O55" s="5">
        <v>7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12.75">
      <c r="A56" s="5" t="s">
        <v>105</v>
      </c>
      <c r="B56" s="5" t="s">
        <v>106</v>
      </c>
      <c r="C56" s="5">
        <v>10024</v>
      </c>
      <c r="D56" s="5">
        <v>7561</v>
      </c>
      <c r="E56" s="5">
        <v>7537</v>
      </c>
      <c r="F56" s="5">
        <v>24</v>
      </c>
      <c r="G56" s="5">
        <v>0</v>
      </c>
      <c r="H56" s="5">
        <v>24</v>
      </c>
      <c r="I56" s="5">
        <v>20</v>
      </c>
      <c r="J56" s="5">
        <v>1</v>
      </c>
      <c r="K56" s="5">
        <v>3</v>
      </c>
      <c r="L56" s="5">
        <v>16</v>
      </c>
      <c r="M56" s="5">
        <v>16</v>
      </c>
      <c r="N56" s="5">
        <v>6</v>
      </c>
      <c r="O56" s="5">
        <v>7</v>
      </c>
      <c r="P56" s="5">
        <v>3</v>
      </c>
      <c r="Q56" s="5">
        <v>0</v>
      </c>
      <c r="R56" s="5">
        <v>0</v>
      </c>
      <c r="S56" s="5">
        <v>0</v>
      </c>
      <c r="T56" s="5">
        <v>0</v>
      </c>
    </row>
    <row r="57" spans="1:20" ht="12.75">
      <c r="A57" s="5" t="s">
        <v>107</v>
      </c>
      <c r="B57" s="5" t="s">
        <v>108</v>
      </c>
      <c r="C57" s="5">
        <v>27667</v>
      </c>
      <c r="D57" s="5">
        <v>20825</v>
      </c>
      <c r="E57" s="5">
        <v>20793</v>
      </c>
      <c r="F57" s="5">
        <v>32</v>
      </c>
      <c r="G57" s="5">
        <v>0</v>
      </c>
      <c r="H57" s="5">
        <v>32</v>
      </c>
      <c r="I57" s="5">
        <v>24</v>
      </c>
      <c r="J57" s="5">
        <v>8</v>
      </c>
      <c r="K57" s="5">
        <v>0</v>
      </c>
      <c r="L57" s="5">
        <v>53</v>
      </c>
      <c r="M57" s="5">
        <v>53</v>
      </c>
      <c r="N57" s="5">
        <v>19</v>
      </c>
      <c r="O57" s="5">
        <v>34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12.75">
      <c r="A58" s="5" t="s">
        <v>109</v>
      </c>
      <c r="B58" s="5" t="s">
        <v>110</v>
      </c>
      <c r="C58" s="5">
        <v>8991</v>
      </c>
      <c r="D58" s="5">
        <v>6948</v>
      </c>
      <c r="E58" s="5">
        <v>6921</v>
      </c>
      <c r="F58" s="5">
        <v>27</v>
      </c>
      <c r="G58" s="5">
        <v>0</v>
      </c>
      <c r="H58" s="5">
        <v>27</v>
      </c>
      <c r="I58" s="5">
        <v>26</v>
      </c>
      <c r="J58" s="5">
        <v>1</v>
      </c>
      <c r="K58" s="5">
        <v>0</v>
      </c>
      <c r="L58" s="5">
        <v>26</v>
      </c>
      <c r="M58" s="5">
        <v>26</v>
      </c>
      <c r="N58" s="5">
        <v>1</v>
      </c>
      <c r="O58" s="5">
        <v>25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s="7" customFormat="1" ht="12.75">
      <c r="A59" s="11">
        <v>281700</v>
      </c>
      <c r="B59" s="11" t="s">
        <v>148</v>
      </c>
      <c r="C59" s="6">
        <f aca="true" t="shared" si="8" ref="C59:T59">SUM(C60:C67)</f>
        <v>72210</v>
      </c>
      <c r="D59" s="6">
        <f t="shared" si="8"/>
        <v>54596</v>
      </c>
      <c r="E59" s="6">
        <f t="shared" si="8"/>
        <v>54424</v>
      </c>
      <c r="F59" s="6">
        <f t="shared" si="8"/>
        <v>172</v>
      </c>
      <c r="G59" s="6">
        <f t="shared" si="8"/>
        <v>0</v>
      </c>
      <c r="H59" s="6">
        <f t="shared" si="8"/>
        <v>172</v>
      </c>
      <c r="I59" s="6">
        <f t="shared" si="8"/>
        <v>165</v>
      </c>
      <c r="J59" s="6">
        <f t="shared" si="8"/>
        <v>6</v>
      </c>
      <c r="K59" s="6">
        <f t="shared" si="8"/>
        <v>1</v>
      </c>
      <c r="L59" s="6">
        <f t="shared" si="8"/>
        <v>173</v>
      </c>
      <c r="M59" s="6">
        <f t="shared" si="8"/>
        <v>173</v>
      </c>
      <c r="N59" s="6">
        <f t="shared" si="8"/>
        <v>94</v>
      </c>
      <c r="O59" s="6">
        <f t="shared" si="8"/>
        <v>78</v>
      </c>
      <c r="P59" s="6">
        <f t="shared" si="8"/>
        <v>1</v>
      </c>
      <c r="Q59" s="6">
        <f t="shared" si="8"/>
        <v>0</v>
      </c>
      <c r="R59" s="6">
        <f t="shared" si="8"/>
        <v>0</v>
      </c>
      <c r="S59" s="6">
        <f t="shared" si="8"/>
        <v>0</v>
      </c>
      <c r="T59" s="6">
        <f t="shared" si="8"/>
        <v>0</v>
      </c>
    </row>
    <row r="60" spans="1:20" ht="12.75">
      <c r="A60" s="5" t="s">
        <v>111</v>
      </c>
      <c r="B60" s="5" t="s">
        <v>112</v>
      </c>
      <c r="C60" s="5">
        <v>26384</v>
      </c>
      <c r="D60" s="5">
        <v>20935</v>
      </c>
      <c r="E60" s="5">
        <v>20913</v>
      </c>
      <c r="F60" s="5">
        <v>22</v>
      </c>
      <c r="G60" s="5">
        <v>0</v>
      </c>
      <c r="H60" s="5">
        <v>22</v>
      </c>
      <c r="I60" s="5">
        <v>18</v>
      </c>
      <c r="J60" s="5">
        <v>4</v>
      </c>
      <c r="K60" s="5">
        <v>0</v>
      </c>
      <c r="L60" s="5">
        <v>95</v>
      </c>
      <c r="M60" s="5">
        <v>95</v>
      </c>
      <c r="N60" s="5">
        <v>59</v>
      </c>
      <c r="O60" s="5">
        <v>36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2.75">
      <c r="A61" s="5" t="s">
        <v>113</v>
      </c>
      <c r="B61" s="5" t="s">
        <v>114</v>
      </c>
      <c r="C61" s="5">
        <v>7265</v>
      </c>
      <c r="D61" s="5">
        <v>5390</v>
      </c>
      <c r="E61" s="5">
        <v>5337</v>
      </c>
      <c r="F61" s="5">
        <v>53</v>
      </c>
      <c r="G61" s="5">
        <v>0</v>
      </c>
      <c r="H61" s="5">
        <v>53</v>
      </c>
      <c r="I61" s="5">
        <v>53</v>
      </c>
      <c r="J61" s="5">
        <v>0</v>
      </c>
      <c r="K61" s="5">
        <v>0</v>
      </c>
      <c r="L61" s="5">
        <v>6</v>
      </c>
      <c r="M61" s="5">
        <v>6</v>
      </c>
      <c r="N61" s="5">
        <v>2</v>
      </c>
      <c r="O61" s="5">
        <v>4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</row>
    <row r="62" spans="1:20" ht="12.75">
      <c r="A62" s="5" t="s">
        <v>115</v>
      </c>
      <c r="B62" s="5" t="s">
        <v>116</v>
      </c>
      <c r="C62" s="5">
        <v>3763</v>
      </c>
      <c r="D62" s="5">
        <v>2808</v>
      </c>
      <c r="E62" s="5">
        <v>2798</v>
      </c>
      <c r="F62" s="5">
        <v>10</v>
      </c>
      <c r="G62" s="5">
        <v>0</v>
      </c>
      <c r="H62" s="5">
        <v>10</v>
      </c>
      <c r="I62" s="5">
        <v>10</v>
      </c>
      <c r="J62" s="5">
        <v>0</v>
      </c>
      <c r="K62" s="5">
        <v>0</v>
      </c>
      <c r="L62" s="5">
        <v>5</v>
      </c>
      <c r="M62" s="5">
        <v>5</v>
      </c>
      <c r="N62" s="5">
        <v>3</v>
      </c>
      <c r="O62" s="5">
        <v>2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2.75">
      <c r="A63" s="5" t="s">
        <v>117</v>
      </c>
      <c r="B63" s="5" t="s">
        <v>118</v>
      </c>
      <c r="C63" s="5">
        <v>5272</v>
      </c>
      <c r="D63" s="5">
        <v>3982</v>
      </c>
      <c r="E63" s="5">
        <v>3932</v>
      </c>
      <c r="F63" s="5">
        <v>50</v>
      </c>
      <c r="G63" s="5">
        <v>0</v>
      </c>
      <c r="H63" s="5">
        <v>50</v>
      </c>
      <c r="I63" s="5">
        <v>48</v>
      </c>
      <c r="J63" s="5">
        <v>1</v>
      </c>
      <c r="K63" s="5">
        <v>1</v>
      </c>
      <c r="L63" s="5">
        <v>10</v>
      </c>
      <c r="M63" s="5">
        <v>10</v>
      </c>
      <c r="N63" s="5">
        <v>4</v>
      </c>
      <c r="O63" s="5">
        <v>5</v>
      </c>
      <c r="P63" s="5">
        <v>1</v>
      </c>
      <c r="Q63" s="5">
        <v>0</v>
      </c>
      <c r="R63" s="5">
        <v>0</v>
      </c>
      <c r="S63" s="5">
        <v>0</v>
      </c>
      <c r="T63" s="5">
        <v>0</v>
      </c>
    </row>
    <row r="64" spans="1:20" ht="12.75">
      <c r="A64" s="5" t="s">
        <v>119</v>
      </c>
      <c r="B64" s="5" t="s">
        <v>120</v>
      </c>
      <c r="C64" s="5">
        <v>6009</v>
      </c>
      <c r="D64" s="5">
        <v>4235</v>
      </c>
      <c r="E64" s="5">
        <v>4221</v>
      </c>
      <c r="F64" s="5">
        <v>14</v>
      </c>
      <c r="G64" s="5">
        <v>0</v>
      </c>
      <c r="H64" s="5">
        <v>14</v>
      </c>
      <c r="I64" s="5">
        <v>14</v>
      </c>
      <c r="J64" s="5">
        <v>0</v>
      </c>
      <c r="K64" s="5">
        <v>0</v>
      </c>
      <c r="L64" s="5">
        <v>15</v>
      </c>
      <c r="M64" s="5">
        <v>15</v>
      </c>
      <c r="N64" s="5">
        <v>3</v>
      </c>
      <c r="O64" s="5">
        <v>12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12.75">
      <c r="A65" s="5" t="s">
        <v>121</v>
      </c>
      <c r="B65" s="5" t="s">
        <v>122</v>
      </c>
      <c r="C65" s="5">
        <v>10463</v>
      </c>
      <c r="D65" s="5">
        <v>7643</v>
      </c>
      <c r="E65" s="5">
        <v>7636</v>
      </c>
      <c r="F65" s="5">
        <v>7</v>
      </c>
      <c r="G65" s="5">
        <v>0</v>
      </c>
      <c r="H65" s="5">
        <v>7</v>
      </c>
      <c r="I65" s="5">
        <v>7</v>
      </c>
      <c r="J65" s="5">
        <v>0</v>
      </c>
      <c r="K65" s="5">
        <v>0</v>
      </c>
      <c r="L65" s="5">
        <v>21</v>
      </c>
      <c r="M65" s="5">
        <v>21</v>
      </c>
      <c r="N65" s="5">
        <v>13</v>
      </c>
      <c r="O65" s="5">
        <v>8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12.75">
      <c r="A66" s="5" t="s">
        <v>123</v>
      </c>
      <c r="B66" s="5" t="s">
        <v>76</v>
      </c>
      <c r="C66" s="5">
        <v>6287</v>
      </c>
      <c r="D66" s="5">
        <v>4715</v>
      </c>
      <c r="E66" s="5">
        <v>4709</v>
      </c>
      <c r="F66" s="5">
        <v>6</v>
      </c>
      <c r="G66" s="5">
        <v>0</v>
      </c>
      <c r="H66" s="5">
        <v>6</v>
      </c>
      <c r="I66" s="5">
        <v>6</v>
      </c>
      <c r="J66" s="5">
        <v>0</v>
      </c>
      <c r="K66" s="5">
        <v>0</v>
      </c>
      <c r="L66" s="5">
        <v>11</v>
      </c>
      <c r="M66" s="5">
        <v>11</v>
      </c>
      <c r="N66" s="5">
        <v>3</v>
      </c>
      <c r="O66" s="5">
        <v>8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ht="12.75">
      <c r="A67" s="5" t="s">
        <v>124</v>
      </c>
      <c r="B67" s="5" t="s">
        <v>125</v>
      </c>
      <c r="C67" s="5">
        <v>6767</v>
      </c>
      <c r="D67" s="5">
        <v>4888</v>
      </c>
      <c r="E67" s="5">
        <v>4878</v>
      </c>
      <c r="F67" s="5">
        <v>10</v>
      </c>
      <c r="G67" s="5">
        <v>0</v>
      </c>
      <c r="H67" s="5">
        <v>10</v>
      </c>
      <c r="I67" s="5">
        <v>9</v>
      </c>
      <c r="J67" s="5">
        <v>1</v>
      </c>
      <c r="K67" s="5">
        <v>0</v>
      </c>
      <c r="L67" s="5">
        <v>10</v>
      </c>
      <c r="M67" s="5">
        <v>10</v>
      </c>
      <c r="N67" s="5">
        <v>7</v>
      </c>
      <c r="O67" s="5">
        <v>3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</row>
    <row r="68" spans="1:20" s="7" customFormat="1" ht="12.75">
      <c r="A68" s="11">
        <v>281800</v>
      </c>
      <c r="B68" s="11" t="s">
        <v>149</v>
      </c>
      <c r="C68" s="6">
        <f aca="true" t="shared" si="9" ref="C68:T68">SUM(C69:C71)</f>
        <v>28344</v>
      </c>
      <c r="D68" s="6">
        <f t="shared" si="9"/>
        <v>21449</v>
      </c>
      <c r="E68" s="6">
        <f t="shared" si="9"/>
        <v>21408</v>
      </c>
      <c r="F68" s="6">
        <f t="shared" si="9"/>
        <v>41</v>
      </c>
      <c r="G68" s="6">
        <f t="shared" si="9"/>
        <v>0</v>
      </c>
      <c r="H68" s="6">
        <f t="shared" si="9"/>
        <v>41</v>
      </c>
      <c r="I68" s="6">
        <f t="shared" si="9"/>
        <v>41</v>
      </c>
      <c r="J68" s="6">
        <f t="shared" si="9"/>
        <v>0</v>
      </c>
      <c r="K68" s="6">
        <f t="shared" si="9"/>
        <v>0</v>
      </c>
      <c r="L68" s="6">
        <f t="shared" si="9"/>
        <v>44</v>
      </c>
      <c r="M68" s="6">
        <f t="shared" si="9"/>
        <v>44</v>
      </c>
      <c r="N68" s="6">
        <f t="shared" si="9"/>
        <v>22</v>
      </c>
      <c r="O68" s="6">
        <f t="shared" si="9"/>
        <v>22</v>
      </c>
      <c r="P68" s="6">
        <f t="shared" si="9"/>
        <v>0</v>
      </c>
      <c r="Q68" s="6">
        <f t="shared" si="9"/>
        <v>0</v>
      </c>
      <c r="R68" s="6">
        <f t="shared" si="9"/>
        <v>0</v>
      </c>
      <c r="S68" s="6">
        <f t="shared" si="9"/>
        <v>0</v>
      </c>
      <c r="T68" s="6">
        <f t="shared" si="9"/>
        <v>0</v>
      </c>
    </row>
    <row r="69" spans="1:20" ht="12.75">
      <c r="A69" s="5" t="s">
        <v>126</v>
      </c>
      <c r="B69" s="5" t="s">
        <v>127</v>
      </c>
      <c r="C69" s="5">
        <v>4371</v>
      </c>
      <c r="D69" s="5">
        <v>3361</v>
      </c>
      <c r="E69" s="5">
        <v>3350</v>
      </c>
      <c r="F69" s="5">
        <v>11</v>
      </c>
      <c r="G69" s="5">
        <v>0</v>
      </c>
      <c r="H69" s="5">
        <v>11</v>
      </c>
      <c r="I69" s="5">
        <v>11</v>
      </c>
      <c r="J69" s="5">
        <v>0</v>
      </c>
      <c r="K69" s="5">
        <v>0</v>
      </c>
      <c r="L69" s="5">
        <v>12</v>
      </c>
      <c r="M69" s="5">
        <v>12</v>
      </c>
      <c r="N69" s="5">
        <v>7</v>
      </c>
      <c r="O69" s="5">
        <v>5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</row>
    <row r="70" spans="1:20" ht="12.75">
      <c r="A70" s="5" t="s">
        <v>128</v>
      </c>
      <c r="B70" s="5" t="s">
        <v>129</v>
      </c>
      <c r="C70" s="5">
        <v>3410</v>
      </c>
      <c r="D70" s="5">
        <v>2597</v>
      </c>
      <c r="E70" s="5">
        <v>2588</v>
      </c>
      <c r="F70" s="5">
        <v>9</v>
      </c>
      <c r="G70" s="5">
        <v>0</v>
      </c>
      <c r="H70" s="5">
        <v>9</v>
      </c>
      <c r="I70" s="5">
        <v>9</v>
      </c>
      <c r="J70" s="5">
        <v>0</v>
      </c>
      <c r="K70" s="5">
        <v>0</v>
      </c>
      <c r="L70" s="5">
        <v>5</v>
      </c>
      <c r="M70" s="5">
        <v>5</v>
      </c>
      <c r="N70" s="5">
        <v>0</v>
      </c>
      <c r="O70" s="5">
        <v>5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</row>
    <row r="71" spans="1:20" ht="12.75">
      <c r="A71" s="5" t="s">
        <v>130</v>
      </c>
      <c r="B71" s="5" t="s">
        <v>131</v>
      </c>
      <c r="C71" s="5">
        <v>20563</v>
      </c>
      <c r="D71" s="5">
        <v>15491</v>
      </c>
      <c r="E71" s="5">
        <v>15470</v>
      </c>
      <c r="F71" s="5">
        <v>21</v>
      </c>
      <c r="G71" s="5">
        <v>0</v>
      </c>
      <c r="H71" s="5">
        <v>21</v>
      </c>
      <c r="I71" s="5">
        <v>21</v>
      </c>
      <c r="J71" s="5">
        <v>0</v>
      </c>
      <c r="K71" s="5">
        <v>0</v>
      </c>
      <c r="L71" s="5">
        <v>27</v>
      </c>
      <c r="M71" s="5">
        <v>27</v>
      </c>
      <c r="N71" s="5">
        <v>15</v>
      </c>
      <c r="O71" s="5">
        <v>12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</row>
    <row r="72" spans="1:20" s="7" customFormat="1" ht="12.75">
      <c r="A72" s="11">
        <v>281900</v>
      </c>
      <c r="B72" s="11" t="s">
        <v>150</v>
      </c>
      <c r="C72" s="6">
        <f aca="true" t="shared" si="10" ref="C72:T72">SUM(C73:C75)</f>
        <v>24862</v>
      </c>
      <c r="D72" s="6">
        <f t="shared" si="10"/>
        <v>19547</v>
      </c>
      <c r="E72" s="6">
        <f t="shared" si="10"/>
        <v>19493</v>
      </c>
      <c r="F72" s="6">
        <f t="shared" si="10"/>
        <v>54</v>
      </c>
      <c r="G72" s="6">
        <f t="shared" si="10"/>
        <v>0</v>
      </c>
      <c r="H72" s="6">
        <f t="shared" si="10"/>
        <v>54</v>
      </c>
      <c r="I72" s="6">
        <f t="shared" si="10"/>
        <v>52</v>
      </c>
      <c r="J72" s="6">
        <f t="shared" si="10"/>
        <v>2</v>
      </c>
      <c r="K72" s="6">
        <f t="shared" si="10"/>
        <v>0</v>
      </c>
      <c r="L72" s="6">
        <f t="shared" si="10"/>
        <v>120</v>
      </c>
      <c r="M72" s="6">
        <f t="shared" si="10"/>
        <v>120</v>
      </c>
      <c r="N72" s="6">
        <f t="shared" si="10"/>
        <v>80</v>
      </c>
      <c r="O72" s="6">
        <f t="shared" si="10"/>
        <v>40</v>
      </c>
      <c r="P72" s="6">
        <f t="shared" si="10"/>
        <v>0</v>
      </c>
      <c r="Q72" s="6">
        <f t="shared" si="10"/>
        <v>0</v>
      </c>
      <c r="R72" s="6">
        <f t="shared" si="10"/>
        <v>0</v>
      </c>
      <c r="S72" s="6">
        <f t="shared" si="10"/>
        <v>0</v>
      </c>
      <c r="T72" s="6">
        <f t="shared" si="10"/>
        <v>0</v>
      </c>
    </row>
    <row r="73" spans="1:20" ht="12.75">
      <c r="A73" s="5" t="s">
        <v>132</v>
      </c>
      <c r="B73" s="5" t="s">
        <v>133</v>
      </c>
      <c r="C73" s="5">
        <v>3373</v>
      </c>
      <c r="D73" s="5">
        <v>2563</v>
      </c>
      <c r="E73" s="5">
        <v>2558</v>
      </c>
      <c r="F73" s="5">
        <v>5</v>
      </c>
      <c r="G73" s="5">
        <v>0</v>
      </c>
      <c r="H73" s="5">
        <v>5</v>
      </c>
      <c r="I73" s="5">
        <v>5</v>
      </c>
      <c r="J73" s="5">
        <v>0</v>
      </c>
      <c r="K73" s="5">
        <v>0</v>
      </c>
      <c r="L73" s="5">
        <v>17</v>
      </c>
      <c r="M73" s="5">
        <v>17</v>
      </c>
      <c r="N73" s="5">
        <v>6</v>
      </c>
      <c r="O73" s="5">
        <v>11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</row>
    <row r="74" spans="1:20" ht="12.75">
      <c r="A74" s="5" t="s">
        <v>134</v>
      </c>
      <c r="B74" s="5" t="s">
        <v>135</v>
      </c>
      <c r="C74" s="5">
        <v>3600</v>
      </c>
      <c r="D74" s="5">
        <v>2816</v>
      </c>
      <c r="E74" s="5">
        <v>2799</v>
      </c>
      <c r="F74" s="5">
        <v>17</v>
      </c>
      <c r="G74" s="5">
        <v>0</v>
      </c>
      <c r="H74" s="5">
        <v>17</v>
      </c>
      <c r="I74" s="5">
        <v>16</v>
      </c>
      <c r="J74" s="5">
        <v>1</v>
      </c>
      <c r="K74" s="5">
        <v>0</v>
      </c>
      <c r="L74" s="5">
        <v>6</v>
      </c>
      <c r="M74" s="5">
        <v>6</v>
      </c>
      <c r="N74" s="5">
        <v>0</v>
      </c>
      <c r="O74" s="5">
        <v>6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</row>
    <row r="75" spans="1:20" ht="12.75">
      <c r="A75" s="5" t="s">
        <v>136</v>
      </c>
      <c r="B75" s="5" t="s">
        <v>137</v>
      </c>
      <c r="C75" s="5">
        <v>17889</v>
      </c>
      <c r="D75" s="5">
        <v>14168</v>
      </c>
      <c r="E75" s="5">
        <v>14136</v>
      </c>
      <c r="F75" s="5">
        <v>32</v>
      </c>
      <c r="G75" s="5">
        <v>0</v>
      </c>
      <c r="H75" s="5">
        <v>32</v>
      </c>
      <c r="I75" s="5">
        <v>31</v>
      </c>
      <c r="J75" s="5">
        <v>1</v>
      </c>
      <c r="K75" s="5">
        <v>0</v>
      </c>
      <c r="L75" s="5">
        <v>97</v>
      </c>
      <c r="M75" s="5">
        <v>97</v>
      </c>
      <c r="N75" s="5">
        <v>74</v>
      </c>
      <c r="O75" s="5">
        <v>23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</row>
    <row r="76" spans="1:20" s="7" customFormat="1" ht="12.75">
      <c r="A76" s="14" t="s">
        <v>138</v>
      </c>
      <c r="B76" s="14" t="s">
        <v>139</v>
      </c>
      <c r="C76" s="14">
        <v>162966</v>
      </c>
      <c r="D76" s="14">
        <v>132618</v>
      </c>
      <c r="E76" s="14">
        <v>132460</v>
      </c>
      <c r="F76" s="14">
        <v>158</v>
      </c>
      <c r="G76" s="14">
        <v>1</v>
      </c>
      <c r="H76" s="14">
        <v>157</v>
      </c>
      <c r="I76" s="14">
        <v>101</v>
      </c>
      <c r="J76" s="14">
        <v>40</v>
      </c>
      <c r="K76" s="14">
        <v>16</v>
      </c>
      <c r="L76" s="14">
        <v>603</v>
      </c>
      <c r="M76" s="14">
        <v>603</v>
      </c>
      <c r="N76" s="14">
        <v>211</v>
      </c>
      <c r="O76" s="14">
        <v>376</v>
      </c>
      <c r="P76" s="14">
        <v>16</v>
      </c>
      <c r="Q76" s="14">
        <v>0</v>
      </c>
      <c r="R76" s="14">
        <v>0</v>
      </c>
      <c r="S76" s="14">
        <v>0</v>
      </c>
      <c r="T76" s="14">
        <v>0</v>
      </c>
    </row>
    <row r="77" spans="1:20" s="15" customFormat="1" ht="12.75">
      <c r="A77" s="29" t="s">
        <v>151</v>
      </c>
      <c r="B77" s="30"/>
      <c r="C77" s="16">
        <f aca="true" t="shared" si="11" ref="C77:J77">SUM(C76,C72,C68,C59,C54,C41,C36,C31,C25,C18,C11,C5)</f>
        <v>800845</v>
      </c>
      <c r="D77" s="16">
        <f>SUM(D76,D72,D68,D59,D54,D41,D36,D31,D25,D18,D11,D5)</f>
        <v>619813</v>
      </c>
      <c r="E77" s="16">
        <f t="shared" si="11"/>
        <v>618480</v>
      </c>
      <c r="F77" s="16">
        <f t="shared" si="11"/>
        <v>1333</v>
      </c>
      <c r="G77" s="16">
        <f t="shared" si="11"/>
        <v>2</v>
      </c>
      <c r="H77" s="16">
        <f t="shared" si="11"/>
        <v>1331</v>
      </c>
      <c r="I77" s="16">
        <f t="shared" si="11"/>
        <v>1170</v>
      </c>
      <c r="J77" s="16">
        <f t="shared" si="11"/>
        <v>99</v>
      </c>
      <c r="K77" s="16">
        <f>SUM(K76,K72,K68,K59,K54,K41,K36,K31,K25,K18,K11,K6,K6,K5)</f>
        <v>62</v>
      </c>
      <c r="L77" s="16">
        <f>SUM(L76,L72,L68,L59,L54,L41,L36,L31,L25,L18,L11,L5)</f>
        <v>2321</v>
      </c>
      <c r="M77" s="16">
        <f>SUM(M76,M72,M68,M59,M54,M41,M36,M31,M25,M18,M11,M5)</f>
        <v>2321</v>
      </c>
      <c r="N77" s="16">
        <f aca="true" t="shared" si="12" ref="N77:S77">SUM(N76,N72,N68,N59,N54,N41,N36,N31,N25,N18,N11,N5)</f>
        <v>1175</v>
      </c>
      <c r="O77" s="16">
        <f t="shared" si="12"/>
        <v>1084</v>
      </c>
      <c r="P77" s="16">
        <f t="shared" si="12"/>
        <v>62</v>
      </c>
      <c r="Q77" s="16">
        <f t="shared" si="12"/>
        <v>0</v>
      </c>
      <c r="R77" s="16">
        <f t="shared" si="12"/>
        <v>0</v>
      </c>
      <c r="S77" s="16">
        <f t="shared" si="12"/>
        <v>0</v>
      </c>
      <c r="T77" s="16">
        <f>SUM(T76,T72,T68,T59,T54,T41,T36,T31,T26,T26,T25,T18,T12,T12,T11,T5)</f>
        <v>0</v>
      </c>
    </row>
    <row r="78" spans="1:20" s="18" customFormat="1" ht="12.75">
      <c r="A78" s="33" t="s">
        <v>152</v>
      </c>
      <c r="B78" s="33"/>
      <c r="C78" s="17">
        <v>656932</v>
      </c>
      <c r="D78" s="17">
        <v>504453</v>
      </c>
      <c r="E78" s="17">
        <v>503797</v>
      </c>
      <c r="F78" s="17">
        <v>656</v>
      </c>
      <c r="G78" s="17">
        <v>0</v>
      </c>
      <c r="H78" s="17">
        <v>656</v>
      </c>
      <c r="I78" s="17">
        <v>561</v>
      </c>
      <c r="J78" s="17">
        <v>56</v>
      </c>
      <c r="K78" s="17">
        <v>39</v>
      </c>
      <c r="L78" s="17">
        <v>1425</v>
      </c>
      <c r="M78" s="17">
        <v>1425</v>
      </c>
      <c r="N78" s="17">
        <v>874</v>
      </c>
      <c r="O78" s="17">
        <v>512</v>
      </c>
      <c r="P78" s="17">
        <v>39</v>
      </c>
      <c r="Q78" s="17">
        <v>0</v>
      </c>
      <c r="R78" s="17">
        <v>0</v>
      </c>
      <c r="S78" s="17">
        <v>0</v>
      </c>
      <c r="T78" s="17">
        <v>0</v>
      </c>
    </row>
    <row r="79" spans="1:20" s="20" customFormat="1" ht="15">
      <c r="A79" s="26" t="s">
        <v>153</v>
      </c>
      <c r="B79" s="27"/>
      <c r="C79" s="19">
        <f aca="true" t="shared" si="13" ref="C79:T79">SUM(C77:C78)</f>
        <v>1457777</v>
      </c>
      <c r="D79" s="19">
        <f t="shared" si="13"/>
        <v>1124266</v>
      </c>
      <c r="E79" s="19">
        <f t="shared" si="13"/>
        <v>1122277</v>
      </c>
      <c r="F79" s="19">
        <f t="shared" si="13"/>
        <v>1989</v>
      </c>
      <c r="G79" s="19">
        <f t="shared" si="13"/>
        <v>2</v>
      </c>
      <c r="H79" s="19">
        <f t="shared" si="13"/>
        <v>1987</v>
      </c>
      <c r="I79" s="19">
        <f t="shared" si="13"/>
        <v>1731</v>
      </c>
      <c r="J79" s="19">
        <f t="shared" si="13"/>
        <v>155</v>
      </c>
      <c r="K79" s="19">
        <f t="shared" si="13"/>
        <v>101</v>
      </c>
      <c r="L79" s="19">
        <f t="shared" si="13"/>
        <v>3746</v>
      </c>
      <c r="M79" s="19">
        <f t="shared" si="13"/>
        <v>3746</v>
      </c>
      <c r="N79" s="19">
        <f t="shared" si="13"/>
        <v>2049</v>
      </c>
      <c r="O79" s="19">
        <f t="shared" si="13"/>
        <v>1596</v>
      </c>
      <c r="P79" s="19">
        <f t="shared" si="13"/>
        <v>101</v>
      </c>
      <c r="Q79" s="19">
        <f t="shared" si="13"/>
        <v>0</v>
      </c>
      <c r="R79" s="19">
        <f t="shared" si="13"/>
        <v>0</v>
      </c>
      <c r="S79" s="19">
        <f t="shared" si="13"/>
        <v>0</v>
      </c>
      <c r="T79" s="19">
        <f t="shared" si="13"/>
        <v>0</v>
      </c>
    </row>
  </sheetData>
  <mergeCells count="17">
    <mergeCell ref="D3:D4"/>
    <mergeCell ref="L3:L4"/>
    <mergeCell ref="M3:P3"/>
    <mergeCell ref="E3:E4"/>
    <mergeCell ref="F3:F4"/>
    <mergeCell ref="G3:G4"/>
    <mergeCell ref="H3:K3"/>
    <mergeCell ref="A1:T1"/>
    <mergeCell ref="A79:B79"/>
    <mergeCell ref="Q3:T3"/>
    <mergeCell ref="A77:B77"/>
    <mergeCell ref="A2:A4"/>
    <mergeCell ref="B2:B4"/>
    <mergeCell ref="C2:C4"/>
    <mergeCell ref="A78:B78"/>
    <mergeCell ref="D2:G2"/>
    <mergeCell ref="H2:T2"/>
  </mergeCells>
  <printOptions/>
  <pageMargins left="0.24" right="0.17" top="0.25" bottom="0.28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"/>
  <sheetViews>
    <sheetView workbookViewId="0" topLeftCell="A1">
      <selection activeCell="E21" sqref="E21"/>
    </sheetView>
  </sheetViews>
  <sheetFormatPr defaultColWidth="9.00390625" defaultRowHeight="12.75"/>
  <cols>
    <col min="1" max="1" width="12.75390625" style="0" customWidth="1"/>
    <col min="2" max="2" width="20.00390625" style="0" customWidth="1"/>
    <col min="3" max="3" width="14.00390625" style="0" customWidth="1"/>
    <col min="5" max="5" width="11.00390625" style="0" customWidth="1"/>
    <col min="6" max="6" width="12.25390625" style="0" customWidth="1"/>
    <col min="12" max="12" width="10.625" style="0" customWidth="1"/>
  </cols>
  <sheetData>
    <row r="1" spans="1:20" ht="12.75">
      <c r="A1" s="25" t="s">
        <v>154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1" customFormat="1" ht="24" customHeight="1">
      <c r="A2" s="31" t="s">
        <v>0</v>
      </c>
      <c r="B2" s="32" t="s">
        <v>1</v>
      </c>
      <c r="C2" s="32" t="s">
        <v>2</v>
      </c>
      <c r="D2" s="32" t="s">
        <v>3</v>
      </c>
      <c r="E2" s="32"/>
      <c r="F2" s="32"/>
      <c r="G2" s="32"/>
      <c r="H2" s="34" t="s">
        <v>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" customFormat="1" ht="12.75">
      <c r="A3" s="31"/>
      <c r="B3" s="32"/>
      <c r="C3" s="32"/>
      <c r="D3" s="34" t="s">
        <v>5</v>
      </c>
      <c r="E3" s="32" t="s">
        <v>6</v>
      </c>
      <c r="F3" s="32" t="s">
        <v>7</v>
      </c>
      <c r="G3" s="36" t="s">
        <v>8</v>
      </c>
      <c r="H3" s="37" t="s">
        <v>9</v>
      </c>
      <c r="I3" s="37"/>
      <c r="J3" s="37"/>
      <c r="K3" s="37"/>
      <c r="L3" s="35" t="s">
        <v>10</v>
      </c>
      <c r="M3" s="28" t="s">
        <v>11</v>
      </c>
      <c r="N3" s="28"/>
      <c r="O3" s="28"/>
      <c r="P3" s="28"/>
      <c r="Q3" s="28" t="s">
        <v>12</v>
      </c>
      <c r="R3" s="28"/>
      <c r="S3" s="28"/>
      <c r="T3" s="28"/>
    </row>
    <row r="4" spans="1:20" s="1" customFormat="1" ht="31.5">
      <c r="A4" s="31"/>
      <c r="B4" s="32"/>
      <c r="C4" s="32"/>
      <c r="D4" s="34"/>
      <c r="E4" s="32"/>
      <c r="F4" s="32"/>
      <c r="G4" s="36"/>
      <c r="H4" s="21" t="s">
        <v>5</v>
      </c>
      <c r="I4" s="22" t="s">
        <v>13</v>
      </c>
      <c r="J4" s="22" t="s">
        <v>14</v>
      </c>
      <c r="K4" s="22" t="s">
        <v>15</v>
      </c>
      <c r="L4" s="35"/>
      <c r="M4" s="23" t="s">
        <v>5</v>
      </c>
      <c r="N4" s="23" t="s">
        <v>16</v>
      </c>
      <c r="O4" s="23" t="s">
        <v>17</v>
      </c>
      <c r="P4" s="23" t="s">
        <v>18</v>
      </c>
      <c r="Q4" s="23" t="s">
        <v>5</v>
      </c>
      <c r="R4" s="23" t="s">
        <v>16</v>
      </c>
      <c r="S4" s="23" t="s">
        <v>17</v>
      </c>
      <c r="T4" s="23" t="s">
        <v>18</v>
      </c>
    </row>
    <row r="5" spans="1:20" s="24" customFormat="1" ht="15">
      <c r="A5" s="38" t="s">
        <v>151</v>
      </c>
      <c r="B5" s="38"/>
      <c r="C5" s="24">
        <v>800845</v>
      </c>
      <c r="D5" s="24">
        <v>619813</v>
      </c>
      <c r="E5" s="24">
        <v>618480</v>
      </c>
      <c r="F5" s="24">
        <v>1333</v>
      </c>
      <c r="G5" s="24">
        <v>2</v>
      </c>
      <c r="H5" s="24">
        <v>1331</v>
      </c>
      <c r="I5" s="24">
        <v>1170</v>
      </c>
      <c r="J5" s="24">
        <v>99</v>
      </c>
      <c r="K5" s="24">
        <v>62</v>
      </c>
      <c r="L5" s="24">
        <v>2321</v>
      </c>
      <c r="M5" s="24">
        <v>2321</v>
      </c>
      <c r="N5" s="24">
        <v>1175</v>
      </c>
      <c r="O5" s="24">
        <v>1084</v>
      </c>
      <c r="P5" s="24">
        <v>62</v>
      </c>
      <c r="Q5" s="24">
        <v>0</v>
      </c>
      <c r="R5" s="24">
        <v>0</v>
      </c>
      <c r="S5" s="24">
        <v>0</v>
      </c>
      <c r="T5" s="24">
        <v>0</v>
      </c>
    </row>
  </sheetData>
  <mergeCells count="15">
    <mergeCell ref="A5:B5"/>
    <mergeCell ref="H3:K3"/>
    <mergeCell ref="L3:L4"/>
    <mergeCell ref="M3:P3"/>
    <mergeCell ref="G3:G4"/>
    <mergeCell ref="Q3:T3"/>
    <mergeCell ref="A1:T1"/>
    <mergeCell ref="A2:A4"/>
    <mergeCell ref="B2:B4"/>
    <mergeCell ref="C2:C4"/>
    <mergeCell ref="D2:G2"/>
    <mergeCell ref="H2:T2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KBWDOL</cp:lastModifiedBy>
  <cp:lastPrinted>2005-04-14T11:52:23Z</cp:lastPrinted>
  <dcterms:created xsi:type="dcterms:W3CDTF">1997-02-26T13:46:56Z</dcterms:created>
  <dcterms:modified xsi:type="dcterms:W3CDTF">2012-05-17T06:51:36Z</dcterms:modified>
  <cp:category/>
  <cp:version/>
  <cp:contentType/>
  <cp:contentStatus/>
</cp:coreProperties>
</file>